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1收支总表" sheetId="5" r:id="rId1"/>
    <sheet name="2收入总表" sheetId="6" r:id="rId2"/>
    <sheet name="3支出总表" sheetId="7" r:id="rId3"/>
    <sheet name="4财政拨款收支总体情况表" sheetId="14" r:id="rId4"/>
    <sheet name="5一般公共预算支出情况表" sheetId="8" r:id="rId5"/>
    <sheet name="6一般公共预算基本支出表" sheetId="10" r:id="rId6"/>
    <sheet name="7一般公共预算“三公”经费支出情况表" sheetId="13" r:id="rId7"/>
    <sheet name="8政府性基金支出表" sheetId="11" r:id="rId8"/>
  </sheets>
  <definedNames>
    <definedName name="_xlnm.Print_Area" localSheetId="0">'1收支总表'!$A$1:$L$22</definedName>
    <definedName name="_xlnm.Print_Area" localSheetId="1">'2收入总表'!$A$1:$Q$11</definedName>
    <definedName name="_xlnm.Print_Area" localSheetId="2">'3支出总表'!$A$1:$M$32</definedName>
    <definedName name="_xlnm.Print_Area" localSheetId="4">'5一般公共预算支出情况表'!$A$1:$R$142</definedName>
    <definedName name="_xlnm.Print_Area" localSheetId="5">'6一般公共预算基本支出表'!$A$1:$AR$33</definedName>
    <definedName name="_xlnm.Print_Area" localSheetId="7">'8政府性基金支出表'!$A$1:$AR$7</definedName>
    <definedName name="_xlnm.Print_Area" localSheetId="6">'7一般公共预算“三公”经费支出情况表'!$A$1:$L$14</definedName>
    <definedName name="_xlnm.Print_Titles" localSheetId="0">'1收支总表'!$1:$7</definedName>
    <definedName name="_xlnm.Print_Titles" localSheetId="1">'2收入总表'!$1:$6</definedName>
    <definedName name="_xlnm.Print_Titles" localSheetId="2">'3支出总表'!$1:$6</definedName>
    <definedName name="_xlnm.Print_Titles" localSheetId="4">'5一般公共预算支出情况表'!$1:$6</definedName>
    <definedName name="_xlnm.Print_Titles" localSheetId="5">'6一般公共预算基本支出表'!$1:$7</definedName>
    <definedName name="_xlnm.Print_Titles" localSheetId="7">'8政府性基金支出表'!$1:$8</definedName>
    <definedName name="_xlnm.Print_Titles" localSheetId="6">'7一般公共预算“三公”经费支出情况表'!$1:$6</definedName>
  </definedNames>
  <calcPr calcId="144525"/>
</workbook>
</file>

<file path=xl/sharedStrings.xml><?xml version="1.0" encoding="utf-8"?>
<sst xmlns="http://schemas.openxmlformats.org/spreadsheetml/2006/main" count="303">
  <si>
    <t>收支总表</t>
  </si>
  <si>
    <t xml:space="preserve">单位名称：河南省洛阳市人民检察院 </t>
  </si>
  <si>
    <t>单位：万元</t>
  </si>
  <si>
    <t>收                    入</t>
  </si>
  <si>
    <t>支                        出</t>
  </si>
  <si>
    <t>项              目</t>
  </si>
  <si>
    <t>金　额</t>
  </si>
  <si>
    <t>项        目</t>
  </si>
  <si>
    <t>总计</t>
  </si>
  <si>
    <t>一般公共预算</t>
  </si>
  <si>
    <t>政府性基金</t>
  </si>
  <si>
    <t>财政专户</t>
  </si>
  <si>
    <t>上级提前告知</t>
  </si>
  <si>
    <t>其他收入</t>
  </si>
  <si>
    <t>部门结余结转资金</t>
  </si>
  <si>
    <t>国有资本经营预算</t>
  </si>
  <si>
    <t>财政一般拨款</t>
  </si>
  <si>
    <t>一、基本支出</t>
  </si>
  <si>
    <t>缴入国库的行政事业性收费</t>
  </si>
  <si>
    <t>1、工资福利支出</t>
  </si>
  <si>
    <t>专项收入</t>
  </si>
  <si>
    <t>2、商品服务支出</t>
  </si>
  <si>
    <t>国有资产资源有偿使用收入</t>
  </si>
  <si>
    <t>3、对个人和家庭的补助</t>
  </si>
  <si>
    <t>政府住房基金收入</t>
  </si>
  <si>
    <t>二、项目支出</t>
  </si>
  <si>
    <t>（一）一般性项目</t>
  </si>
  <si>
    <t>教育经费</t>
  </si>
  <si>
    <t>（二）专项资金</t>
  </si>
  <si>
    <t>代管资金</t>
  </si>
  <si>
    <t>一般性转移</t>
  </si>
  <si>
    <t>专项转移</t>
  </si>
  <si>
    <t>政府基金</t>
  </si>
  <si>
    <t>收 入 合 计</t>
  </si>
  <si>
    <t>支 出 合 计</t>
  </si>
  <si>
    <t>收入预算总表</t>
  </si>
  <si>
    <t>单位名称：河南省洛阳市人民检察院</t>
  </si>
  <si>
    <t>单位代码</t>
  </si>
  <si>
    <t>单位名称</t>
  </si>
  <si>
    <t>合计</t>
  </si>
  <si>
    <t>国有资源（资产）有偿使用收入</t>
  </si>
  <si>
    <t>上级提告知转移支付</t>
  </si>
  <si>
    <t>**</t>
  </si>
  <si>
    <t>138</t>
  </si>
  <si>
    <t>河南省洛阳市人民检察院</t>
  </si>
  <si>
    <t xml:space="preserve">  138001</t>
  </si>
  <si>
    <t xml:space="preserve">  河南省洛阳市人民检察院</t>
  </si>
  <si>
    <t xml:space="preserve">  138002</t>
  </si>
  <si>
    <t xml:space="preserve">  洛阳市人民检察院机关后勤服务中心</t>
  </si>
  <si>
    <t xml:space="preserve">  138003</t>
  </si>
  <si>
    <t xml:space="preserve">  河南省检察官学院洛阳分院</t>
  </si>
  <si>
    <t>支出预算总表（按经济分类）</t>
  </si>
  <si>
    <t>科目编码</t>
  </si>
  <si>
    <t>单位（科目名称）</t>
  </si>
  <si>
    <t>基本支出</t>
  </si>
  <si>
    <t>项目支出</t>
  </si>
  <si>
    <t>类</t>
  </si>
  <si>
    <t>款</t>
  </si>
  <si>
    <t>项</t>
  </si>
  <si>
    <t>小计</t>
  </si>
  <si>
    <t>工资福利支出</t>
  </si>
  <si>
    <t>商品服务支出</t>
  </si>
  <si>
    <t>对个人和家庭的补助</t>
  </si>
  <si>
    <t>一般性项目</t>
  </si>
  <si>
    <t>专项资金</t>
  </si>
  <si>
    <t>208</t>
  </si>
  <si>
    <t>05</t>
  </si>
  <si>
    <t>04</t>
  </si>
  <si>
    <t xml:space="preserve">    138001</t>
  </si>
  <si>
    <t xml:space="preserve">    未归口管理的行政单位离退休</t>
  </si>
  <si>
    <t>221</t>
  </si>
  <si>
    <t>02</t>
  </si>
  <si>
    <t>01</t>
  </si>
  <si>
    <t xml:space="preserve">    住房公积金</t>
  </si>
  <si>
    <t>204</t>
  </si>
  <si>
    <t xml:space="preserve">    行政运行（检察）</t>
  </si>
  <si>
    <t>07</t>
  </si>
  <si>
    <t xml:space="preserve">    执行监督</t>
  </si>
  <si>
    <t>210</t>
  </si>
  <si>
    <t>11</t>
  </si>
  <si>
    <t xml:space="preserve">    行政单位医疗</t>
  </si>
  <si>
    <t>99</t>
  </si>
  <si>
    <t xml:space="preserve">    其他检察支出</t>
  </si>
  <si>
    <t xml:space="preserve">    机关事业单位基本养老保险缴费支出</t>
  </si>
  <si>
    <t xml:space="preserve">    查办和预防职务犯罪</t>
  </si>
  <si>
    <t>205</t>
  </si>
  <si>
    <t>08</t>
  </si>
  <si>
    <t>03</t>
  </si>
  <si>
    <t xml:space="preserve">    培训支出</t>
  </si>
  <si>
    <t xml:space="preserve">    公诉和审判监督</t>
  </si>
  <si>
    <t>06</t>
  </si>
  <si>
    <t xml:space="preserve">    侦查监督</t>
  </si>
  <si>
    <t xml:space="preserve">    一般行政管理事务（检察）</t>
  </si>
  <si>
    <t xml:space="preserve">    控告申诉</t>
  </si>
  <si>
    <t xml:space="preserve">    138002</t>
  </si>
  <si>
    <t xml:space="preserve">    事业单位医疗</t>
  </si>
  <si>
    <t xml:space="preserve">    机关服务（检察）</t>
  </si>
  <si>
    <t>50</t>
  </si>
  <si>
    <t xml:space="preserve">    138003</t>
  </si>
  <si>
    <t xml:space="preserve">    事业运行（检察）</t>
  </si>
  <si>
    <t>财政拨款收入支出总表</t>
  </si>
  <si>
    <t>编制单位：河南省洛阳市人民检察院</t>
  </si>
  <si>
    <t>2018年度</t>
  </si>
  <si>
    <t>金额单位：元</t>
  </si>
  <si>
    <t>收     入</t>
  </si>
  <si>
    <t/>
  </si>
  <si>
    <t>支     出</t>
  </si>
  <si>
    <t>项    目</t>
  </si>
  <si>
    <t>行次</t>
  </si>
  <si>
    <t>年初预算数</t>
  </si>
  <si>
    <t>调整预算数</t>
  </si>
  <si>
    <t>决算数</t>
  </si>
  <si>
    <t>项目（按功能分类）</t>
  </si>
  <si>
    <t>项目(按支出性质和经济分类)</t>
  </si>
  <si>
    <t>一般公共预算财政拨款</t>
  </si>
  <si>
    <t>政府性基金预算财政拨款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</si>
  <si>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</si>
  <si>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</si>
  <si>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</si>
  <si>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</si>
  <si>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</si>
  <si>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</si>
  <si>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</si>
  <si>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</si>
  <si>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</si>
  <si>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</si>
  <si>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</si>
  <si>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</si>
  <si>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</si>
  <si>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</si>
  <si>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</si>
  <si>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</si>
  <si>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</si>
  <si>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</si>
  <si>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</si>
  <si>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</si>
  <si>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</si>
  <si>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一、一般公共预算财政拨款</t>
  </si>
  <si>
    <t>一、一般公共服务支出</t>
  </si>
  <si>
    <t>31</t>
  </si>
  <si>
    <t>二、政府性基金预算财政拨款</t>
  </si>
  <si>
    <t>二、外交支出</t>
  </si>
  <si>
    <t>32</t>
  </si>
  <si>
    <t>三、国防支出</t>
  </si>
  <si>
    <t>33</t>
  </si>
  <si>
    <t xml:space="preserve">    人员经费</t>
  </si>
  <si>
    <t>四、公共安全支出</t>
  </si>
  <si>
    <t>34</t>
  </si>
  <si>
    <t xml:space="preserve">    日常公用经费</t>
  </si>
  <si>
    <t>五、教育支出</t>
  </si>
  <si>
    <t>35</t>
  </si>
  <si>
    <t>六、科学技术支出</t>
  </si>
  <si>
    <t>36</t>
  </si>
  <si>
    <t xml:space="preserve">    基本建设类项目</t>
  </si>
  <si>
    <t>七、文化体育与传媒支出</t>
  </si>
  <si>
    <t>37</t>
  </si>
  <si>
    <t xml:space="preserve">    行政事业类项目</t>
  </si>
  <si>
    <t>八、社会保障和就业支出</t>
  </si>
  <si>
    <t>38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</si>
  <si>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</si>
  <si>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</si>
  <si>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</si>
  <si>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</si>
  <si>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</si>
  <si>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</si>
  <si>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—</t>
  </si>
  <si>
    <t>十二、农林水支出</t>
  </si>
  <si>
    <t>42</t>
  </si>
  <si>
    <t>支出经济分类</t>
  </si>
  <si>
    <t>十三、交通运输支出</t>
  </si>
  <si>
    <t>43</t>
  </si>
  <si>
    <t xml:space="preserve">    工资福利支出</t>
  </si>
  <si>
    <t>十四、资源勘探信息等支出</t>
  </si>
  <si>
    <t>44</t>
  </si>
  <si>
    <t xml:space="preserve">    商品和服务支出</t>
  </si>
  <si>
    <t>十五、商业服务业等支出</t>
  </si>
  <si>
    <t>45</t>
  </si>
  <si>
    <t xml:space="preserve">    对个人和家庭的补助</t>
  </si>
  <si>
    <t>十六、金融支出</t>
  </si>
  <si>
    <t>46</t>
  </si>
  <si>
    <t xml:space="preserve">    对企事业单位的补贴</t>
  </si>
  <si>
    <t>十七、援助其他地区支出</t>
  </si>
  <si>
    <t>47</t>
  </si>
  <si>
    <t xml:space="preserve">    债务利息支出</t>
  </si>
  <si>
    <t>十八、国土海洋气象等支出</t>
  </si>
  <si>
    <t>48</t>
  </si>
  <si>
    <t xml:space="preserve">    基本建设支出</t>
  </si>
  <si>
    <t>十九、住房保障支出</t>
  </si>
  <si>
    <t>49</t>
  </si>
  <si>
    <t xml:space="preserve">    其他资本性支出</t>
  </si>
  <si>
    <t>二十、粮油物资储备支出</t>
  </si>
  <si>
    <t xml:space="preserve">    其他支出</t>
  </si>
  <si>
    <t>二十一、其他支出</t>
  </si>
  <si>
    <t>51</t>
  </si>
  <si>
    <t>22</t>
  </si>
  <si>
    <t>二十二、债务还本支出</t>
  </si>
  <si>
    <t>52</t>
  </si>
  <si>
    <t>23</t>
  </si>
  <si>
    <t>二十三、债务付息支出</t>
  </si>
  <si>
    <t>53</t>
  </si>
  <si>
    <t>本年收入合计</t>
  </si>
  <si>
    <t>24</t>
  </si>
  <si>
    <t>本年支出合计</t>
  </si>
  <si>
    <t>77</t>
  </si>
  <si>
    <t>25</t>
  </si>
  <si>
    <t>78</t>
  </si>
  <si>
    <t>30</t>
  </si>
  <si>
    <t>83</t>
  </si>
  <si>
    <t>支出预算总表</t>
  </si>
  <si>
    <t>单位编码</t>
  </si>
  <si>
    <t>项目类别（单位名称）</t>
  </si>
  <si>
    <t>合   计</t>
  </si>
  <si>
    <t>国有资源(资产)有偿使用收入</t>
  </si>
  <si>
    <t>行政政法科</t>
  </si>
  <si>
    <t xml:space="preserve">  福利费</t>
  </si>
  <si>
    <t xml:space="preserve">    河南省洛阳市人民检察院</t>
  </si>
  <si>
    <t xml:space="preserve">      河南省洛阳市人民检察院</t>
  </si>
  <si>
    <t xml:space="preserve">      洛阳市人民检察院机关后勤服务中心</t>
  </si>
  <si>
    <t xml:space="preserve">      河南省检察官学院洛阳分院</t>
  </si>
  <si>
    <t xml:space="preserve">  工会经费</t>
  </si>
  <si>
    <t xml:space="preserve">  工伤保险</t>
  </si>
  <si>
    <t xml:space="preserve">  公务交通补贴</t>
  </si>
  <si>
    <t xml:space="preserve">  公用经费</t>
  </si>
  <si>
    <t xml:space="preserve">  基本工资</t>
  </si>
  <si>
    <t xml:space="preserve">  基础性绩效工资</t>
  </si>
  <si>
    <t xml:space="preserve">  奖金</t>
  </si>
  <si>
    <t xml:space="preserve">  奖励性绩效工资</t>
  </si>
  <si>
    <t xml:space="preserve">  津贴补贴</t>
  </si>
  <si>
    <t xml:space="preserve">  离退休取暖费</t>
  </si>
  <si>
    <t xml:space="preserve">  离退休文明奖</t>
  </si>
  <si>
    <t xml:space="preserve">  离休费</t>
  </si>
  <si>
    <t xml:space="preserve">  离休人员公用支出</t>
  </si>
  <si>
    <t xml:space="preserve">  离休人员健康休养费</t>
  </si>
  <si>
    <t xml:space="preserve">  年度目标考核奖</t>
  </si>
  <si>
    <t xml:space="preserve">  平时考核奖</t>
  </si>
  <si>
    <t xml:space="preserve">  生产建设和事业发展专项支出</t>
  </si>
  <si>
    <t xml:space="preserve">  生育保险</t>
  </si>
  <si>
    <t xml:space="preserve">  失业保险</t>
  </si>
  <si>
    <t xml:space="preserve">  退休人员福补</t>
  </si>
  <si>
    <t xml:space="preserve">  退休人员公用支出</t>
  </si>
  <si>
    <t xml:space="preserve">  退休人员健康休养费</t>
  </si>
  <si>
    <t xml:space="preserve">  养老保险</t>
  </si>
  <si>
    <t xml:space="preserve">  医疗保险</t>
  </si>
  <si>
    <t xml:space="preserve">  遗属补助</t>
  </si>
  <si>
    <t xml:space="preserve">  在职人员取暖补贴</t>
  </si>
  <si>
    <t xml:space="preserve">  在职人员文明奖</t>
  </si>
  <si>
    <t xml:space="preserve">  住房公积金</t>
  </si>
  <si>
    <t>一般公共预算财政拨款支出表</t>
  </si>
  <si>
    <t>合  计</t>
  </si>
  <si>
    <t>商品和服务支出</t>
  </si>
  <si>
    <t>生产建设和事业发展专项支出</t>
  </si>
  <si>
    <t>小  计</t>
  </si>
  <si>
    <t>基本工资</t>
  </si>
  <si>
    <t>津贴补贴</t>
  </si>
  <si>
    <t>基础绩效</t>
  </si>
  <si>
    <t>奖励绩效</t>
  </si>
  <si>
    <t>奖金</t>
  </si>
  <si>
    <t>在职文明奖</t>
  </si>
  <si>
    <t>在职取暖费</t>
  </si>
  <si>
    <t>养老保险</t>
  </si>
  <si>
    <t>失业保险</t>
  </si>
  <si>
    <t>医疗保险</t>
  </si>
  <si>
    <t>生育保险</t>
  </si>
  <si>
    <t>工伤保险</t>
  </si>
  <si>
    <t>平时考核奖</t>
  </si>
  <si>
    <t>年度目标考核奖</t>
  </si>
  <si>
    <t>住房公积金</t>
  </si>
  <si>
    <t>其他工资福利支出</t>
  </si>
  <si>
    <t>离休费</t>
  </si>
  <si>
    <t>退休费</t>
  </si>
  <si>
    <t>离退休文明奖</t>
  </si>
  <si>
    <t>离退休取暖费</t>
  </si>
  <si>
    <t>生活补助</t>
  </si>
  <si>
    <t>助学金</t>
  </si>
  <si>
    <t>其他对个人和家庭的补助</t>
  </si>
  <si>
    <t>离休人员健康休养费</t>
  </si>
  <si>
    <t>退休人员健康休养费</t>
  </si>
  <si>
    <t>小 计</t>
  </si>
  <si>
    <t>公用经费</t>
  </si>
  <si>
    <t>工会经费</t>
  </si>
  <si>
    <t>福利费</t>
  </si>
  <si>
    <t>公务交通补贴</t>
  </si>
  <si>
    <t>离休人员公用支出</t>
  </si>
  <si>
    <t>退休人员公用支出</t>
  </si>
  <si>
    <t>其他商品和服务支出</t>
  </si>
  <si>
    <t>遗属补助</t>
  </si>
  <si>
    <t>劳改劳教人员生活费</t>
  </si>
  <si>
    <t>一般公共预算厉行节约支出表</t>
  </si>
  <si>
    <t>单位名称（项目）</t>
  </si>
  <si>
    <t>厉行节约</t>
  </si>
  <si>
    <t>“三公”经费</t>
  </si>
  <si>
    <t>会议费</t>
  </si>
  <si>
    <t>培训费</t>
  </si>
  <si>
    <t>因公出国(境)费用</t>
  </si>
  <si>
    <t>公务接待费</t>
  </si>
  <si>
    <t>公务用车运行维护费</t>
  </si>
  <si>
    <t>公务用车购置</t>
  </si>
  <si>
    <t xml:space="preserve">    公务接待费</t>
  </si>
  <si>
    <t xml:space="preserve">    公务用车运行维护费</t>
  </si>
  <si>
    <t xml:space="preserve">    执法执勤车辆运行维护费</t>
  </si>
  <si>
    <t xml:space="preserve">    会议费</t>
  </si>
  <si>
    <t xml:space="preserve">    培训费</t>
  </si>
  <si>
    <t>政府性基金支出预算表</t>
  </si>
</sst>
</file>

<file path=xl/styles.xml><?xml version="1.0" encoding="utf-8"?>
<styleSheet xmlns="http://schemas.openxmlformats.org/spreadsheetml/2006/main">
  <numFmts count="10">
    <numFmt numFmtId="176" formatCode="#,##0.0_);[Red]\(#,##0.0\)"/>
    <numFmt numFmtId="177" formatCode="* #,##0.00;* \-#,##0.00;* &quot;&quot;??;@"/>
    <numFmt numFmtId="178" formatCode="0000"/>
    <numFmt numFmtId="41" formatCode="_ * #,##0_ ;_ * \-#,##0_ ;_ * &quot;-&quot;_ ;_ @_ "/>
    <numFmt numFmtId="179" formatCode="00"/>
    <numFmt numFmtId="180" formatCode="#,##0.0"/>
    <numFmt numFmtId="43" formatCode="_ * #,##0.00_ ;_ * \-#,##0.00_ ;_ * &quot;-&quot;??_ ;_ @_ "/>
    <numFmt numFmtId="42" formatCode="_ &quot;￥&quot;* #,##0_ ;_ &quot;￥&quot;* \-#,##0_ ;_ &quot;￥&quot;* &quot;-&quot;_ ;_ @_ "/>
    <numFmt numFmtId="181" formatCode="#,##0.00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Arial"/>
      <charset val="0"/>
    </font>
    <font>
      <sz val="12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  <scheme val="major"/>
    </font>
    <font>
      <sz val="28"/>
      <color indexed="8"/>
      <name val="宋体"/>
      <charset val="134"/>
      <scheme val="major"/>
    </font>
    <font>
      <sz val="11"/>
      <color indexed="8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</borders>
  <cellStyleXfs count="115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7" borderId="28" applyNumberFormat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21" borderId="31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" fillId="0" borderId="0"/>
    <xf numFmtId="0" fontId="1" fillId="0" borderId="0"/>
    <xf numFmtId="0" fontId="32" fillId="0" borderId="3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/>
    <xf numFmtId="0" fontId="31" fillId="22" borderId="3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6" fillId="22" borderId="28" applyNumberFormat="0" applyAlignment="0" applyProtection="0">
      <alignment vertical="center"/>
    </xf>
    <xf numFmtId="0" fontId="20" fillId="13" borderId="2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" fillId="0" borderId="0"/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1" fillId="0" borderId="0" xfId="62" applyFill="1"/>
    <xf numFmtId="0" fontId="1" fillId="0" borderId="0" xfId="62"/>
    <xf numFmtId="179" fontId="1" fillId="0" borderId="0" xfId="62" applyNumberFormat="1" applyFont="1" applyFill="1" applyAlignment="1">
      <alignment horizontal="center" vertical="center" wrapText="1"/>
    </xf>
    <xf numFmtId="178" fontId="2" fillId="0" borderId="0" xfId="62" applyNumberFormat="1" applyFont="1" applyFill="1" applyAlignment="1">
      <alignment horizontal="center" vertical="center"/>
    </xf>
    <xf numFmtId="0" fontId="2" fillId="0" borderId="0" xfId="62" applyNumberFormat="1" applyFont="1" applyFill="1" applyAlignment="1" applyProtection="1">
      <alignment vertical="center" wrapText="1"/>
    </xf>
    <xf numFmtId="176" fontId="2" fillId="0" borderId="0" xfId="62" applyNumberFormat="1" applyFont="1" applyFill="1" applyAlignment="1">
      <alignment vertical="center"/>
    </xf>
    <xf numFmtId="177" fontId="3" fillId="0" borderId="0" xfId="62" applyNumberFormat="1" applyFont="1" applyFill="1" applyAlignment="1" applyProtection="1">
      <alignment horizontal="centerContinuous" vertical="center"/>
    </xf>
    <xf numFmtId="179" fontId="2" fillId="0" borderId="1" xfId="62" applyNumberFormat="1" applyFont="1" applyFill="1" applyBorder="1" applyAlignment="1" applyProtection="1">
      <alignment vertical="center"/>
    </xf>
    <xf numFmtId="179" fontId="2" fillId="0" borderId="0" xfId="62" applyNumberFormat="1" applyFont="1" applyFill="1" applyAlignment="1" applyProtection="1">
      <alignment vertical="center"/>
    </xf>
    <xf numFmtId="49" fontId="2" fillId="0" borderId="0" xfId="62" applyNumberFormat="1" applyFont="1" applyFill="1" applyAlignment="1" applyProtection="1">
      <alignment vertical="center" wrapText="1"/>
    </xf>
    <xf numFmtId="0" fontId="2" fillId="0" borderId="2" xfId="62" applyNumberFormat="1" applyFont="1" applyFill="1" applyBorder="1" applyAlignment="1" applyProtection="1">
      <alignment horizontal="center" vertical="center"/>
    </xf>
    <xf numFmtId="0" fontId="2" fillId="0" borderId="2" xfId="62" applyNumberFormat="1" applyFont="1" applyFill="1" applyBorder="1" applyAlignment="1" applyProtection="1">
      <alignment horizontal="center" vertical="center" wrapText="1"/>
    </xf>
    <xf numFmtId="49" fontId="2" fillId="0" borderId="2" xfId="62" applyNumberFormat="1" applyFont="1" applyFill="1" applyBorder="1" applyAlignment="1" applyProtection="1">
      <alignment horizontal="center" vertical="center" wrapText="1"/>
    </xf>
    <xf numFmtId="0" fontId="2" fillId="0" borderId="2" xfId="62" applyNumberFormat="1" applyFont="1" applyFill="1" applyBorder="1" applyAlignment="1" applyProtection="1">
      <alignment horizontal="centerContinuous" vertical="center"/>
    </xf>
    <xf numFmtId="179" fontId="2" fillId="0" borderId="2" xfId="62" applyNumberFormat="1" applyFont="1" applyFill="1" applyBorder="1" applyAlignment="1">
      <alignment horizontal="center" vertical="center"/>
    </xf>
    <xf numFmtId="178" fontId="2" fillId="0" borderId="2" xfId="62" applyNumberFormat="1" applyFont="1" applyFill="1" applyBorder="1" applyAlignment="1">
      <alignment horizontal="center" vertical="center"/>
    </xf>
    <xf numFmtId="0" fontId="2" fillId="0" borderId="2" xfId="62" applyNumberFormat="1" applyFont="1" applyFill="1" applyBorder="1" applyAlignment="1">
      <alignment horizontal="center" vertical="center" wrapText="1"/>
    </xf>
    <xf numFmtId="0" fontId="2" fillId="0" borderId="3" xfId="62" applyNumberFormat="1" applyFont="1" applyFill="1" applyBorder="1" applyAlignment="1" applyProtection="1">
      <alignment horizontal="center" vertical="center"/>
    </xf>
    <xf numFmtId="0" fontId="1" fillId="0" borderId="3" xfId="62" applyNumberFormat="1" applyFont="1" applyFill="1" applyBorder="1" applyAlignment="1" applyProtection="1">
      <alignment horizontal="center" vertical="center"/>
    </xf>
    <xf numFmtId="0" fontId="1" fillId="0" borderId="2" xfId="62" applyNumberFormat="1" applyFill="1" applyBorder="1" applyAlignment="1">
      <alignment horizontal="center" vertical="center"/>
    </xf>
    <xf numFmtId="49" fontId="1" fillId="0" borderId="2" xfId="62" applyNumberFormat="1" applyFill="1" applyBorder="1" applyAlignment="1">
      <alignment horizontal="left" vertical="center"/>
    </xf>
    <xf numFmtId="0" fontId="1" fillId="0" borderId="2" xfId="62" applyNumberFormat="1" applyFill="1" applyBorder="1" applyAlignment="1">
      <alignment horizontal="left" vertical="center"/>
    </xf>
    <xf numFmtId="4" fontId="1" fillId="0" borderId="2" xfId="62" applyNumberFormat="1" applyFill="1" applyBorder="1" applyAlignment="1">
      <alignment horizontal="right" vertical="center"/>
    </xf>
    <xf numFmtId="0" fontId="2" fillId="0" borderId="3" xfId="62" applyNumberFormat="1" applyFont="1" applyFill="1" applyBorder="1" applyAlignment="1" applyProtection="1">
      <alignment horizontal="centerContinuous" vertical="center"/>
    </xf>
    <xf numFmtId="0" fontId="2" fillId="0" borderId="2" xfId="62" applyNumberFormat="1" applyFont="1" applyFill="1" applyBorder="1" applyAlignment="1">
      <alignment horizontal="center" vertical="center"/>
    </xf>
    <xf numFmtId="0" fontId="2" fillId="0" borderId="4" xfId="62" applyNumberFormat="1" applyFont="1" applyFill="1" applyBorder="1" applyAlignment="1">
      <alignment horizontal="center" vertical="center" wrapText="1"/>
    </xf>
    <xf numFmtId="0" fontId="1" fillId="0" borderId="3" xfId="106" applyNumberFormat="1" applyFont="1" applyFill="1" applyBorder="1" applyAlignment="1" applyProtection="1">
      <alignment horizontal="center" vertical="center" wrapText="1"/>
    </xf>
    <xf numFmtId="0" fontId="1" fillId="0" borderId="2" xfId="106" applyNumberFormat="1" applyFont="1" applyFill="1" applyBorder="1" applyAlignment="1" applyProtection="1">
      <alignment horizontal="center" vertical="center" wrapText="1"/>
    </xf>
    <xf numFmtId="0" fontId="1" fillId="0" borderId="5" xfId="106" applyNumberFormat="1" applyFont="1" applyFill="1" applyBorder="1" applyAlignment="1" applyProtection="1">
      <alignment horizontal="center" vertical="center" wrapText="1"/>
    </xf>
    <xf numFmtId="0" fontId="2" fillId="0" borderId="3" xfId="62" applyNumberFormat="1" applyFont="1" applyFill="1" applyBorder="1" applyAlignment="1" applyProtection="1">
      <alignment horizontal="center" vertical="center" wrapText="1"/>
    </xf>
    <xf numFmtId="0" fontId="2" fillId="0" borderId="5" xfId="62" applyNumberFormat="1" applyFont="1" applyFill="1" applyBorder="1" applyAlignment="1" applyProtection="1">
      <alignment horizontal="center" vertical="center" wrapText="1"/>
    </xf>
    <xf numFmtId="0" fontId="1" fillId="0" borderId="0" xfId="62" applyAlignment="1">
      <alignment horizontal="right"/>
    </xf>
    <xf numFmtId="0" fontId="1" fillId="0" borderId="0" xfId="62" applyBorder="1"/>
    <xf numFmtId="0" fontId="1" fillId="0" borderId="0" xfId="62" applyNumberFormat="1" applyFont="1" applyFill="1" applyAlignment="1" applyProtection="1">
      <alignment horizontal="right" vertical="center"/>
    </xf>
    <xf numFmtId="0" fontId="2" fillId="0" borderId="2" xfId="62" applyFont="1" applyFill="1" applyBorder="1" applyAlignment="1">
      <alignment horizontal="center" vertical="center" wrapText="1"/>
    </xf>
    <xf numFmtId="0" fontId="2" fillId="0" borderId="3" xfId="62" applyFont="1" applyFill="1" applyBorder="1" applyAlignment="1">
      <alignment horizontal="center" vertical="center" wrapText="1"/>
    </xf>
    <xf numFmtId="0" fontId="2" fillId="0" borderId="5" xfId="62" applyFont="1" applyFill="1" applyBorder="1" applyAlignment="1">
      <alignment horizontal="center" vertical="center" wrapText="1"/>
    </xf>
    <xf numFmtId="0" fontId="1" fillId="0" borderId="0" xfId="62" applyNumberFormat="1"/>
    <xf numFmtId="0" fontId="1" fillId="0" borderId="0" xfId="62" applyNumberFormat="1" applyBorder="1"/>
    <xf numFmtId="0" fontId="1" fillId="0" borderId="0" xfId="62" applyFill="1" applyBorder="1"/>
    <xf numFmtId="0" fontId="1" fillId="0" borderId="0" xfId="91" applyFill="1" applyAlignment="1">
      <alignment vertical="center"/>
    </xf>
    <xf numFmtId="0" fontId="1" fillId="0" borderId="0" xfId="91" applyAlignment="1">
      <alignment vertical="center"/>
    </xf>
    <xf numFmtId="0" fontId="4" fillId="0" borderId="0" xfId="91" applyNumberFormat="1" applyFont="1" applyFill="1" applyAlignment="1" applyProtection="1">
      <alignment horizontal="centerContinuous" vertical="top"/>
    </xf>
    <xf numFmtId="0" fontId="5" fillId="0" borderId="0" xfId="91" applyNumberFormat="1" applyFont="1" applyFill="1" applyAlignment="1" applyProtection="1">
      <alignment horizontal="centerContinuous" vertical="top"/>
    </xf>
    <xf numFmtId="0" fontId="6" fillId="0" borderId="0" xfId="91" applyNumberFormat="1" applyFont="1" applyFill="1" applyAlignment="1" applyProtection="1">
      <alignment horizontal="left" vertical="center"/>
    </xf>
    <xf numFmtId="0" fontId="6" fillId="0" borderId="0" xfId="91" applyNumberFormat="1" applyFont="1" applyFill="1" applyAlignment="1" applyProtection="1">
      <alignment horizontal="centerContinuous" vertical="top"/>
    </xf>
    <xf numFmtId="0" fontId="2" fillId="0" borderId="2" xfId="91" applyNumberFormat="1" applyFont="1" applyFill="1" applyBorder="1" applyAlignment="1" applyProtection="1">
      <alignment horizontal="center" vertical="center"/>
    </xf>
    <xf numFmtId="0" fontId="2" fillId="0" borderId="2" xfId="91" applyNumberFormat="1" applyFont="1" applyFill="1" applyBorder="1" applyAlignment="1" applyProtection="1">
      <alignment horizontal="center" vertical="center" wrapText="1"/>
    </xf>
    <xf numFmtId="0" fontId="2" fillId="0" borderId="3" xfId="91" applyNumberFormat="1" applyFont="1" applyFill="1" applyBorder="1" applyAlignment="1" applyProtection="1">
      <alignment horizontal="center" vertical="center" wrapText="1"/>
    </xf>
    <xf numFmtId="0" fontId="6" fillId="0" borderId="6" xfId="91" applyNumberFormat="1" applyFont="1" applyFill="1" applyBorder="1" applyAlignment="1" applyProtection="1">
      <alignment horizontal="centerContinuous" vertical="center"/>
    </xf>
    <xf numFmtId="0" fontId="6" fillId="0" borderId="7" xfId="91" applyNumberFormat="1" applyFont="1" applyFill="1" applyBorder="1" applyAlignment="1" applyProtection="1">
      <alignment horizontal="centerContinuous" vertical="top"/>
    </xf>
    <xf numFmtId="179" fontId="2" fillId="0" borderId="2" xfId="91" applyNumberFormat="1" applyFont="1" applyFill="1" applyBorder="1" applyAlignment="1" applyProtection="1">
      <alignment horizontal="center" vertical="center" wrapText="1"/>
    </xf>
    <xf numFmtId="178" fontId="2" fillId="0" borderId="2" xfId="91" applyNumberFormat="1" applyFont="1" applyFill="1" applyBorder="1" applyAlignment="1" applyProtection="1">
      <alignment horizontal="center" vertical="center" wrapText="1"/>
    </xf>
    <xf numFmtId="0" fontId="2" fillId="0" borderId="8" xfId="91" applyNumberFormat="1" applyFont="1" applyFill="1" applyBorder="1" applyAlignment="1" applyProtection="1">
      <alignment horizontal="center" vertical="center" wrapText="1"/>
    </xf>
    <xf numFmtId="49" fontId="2" fillId="0" borderId="9" xfId="91" applyNumberFormat="1" applyFont="1" applyFill="1" applyBorder="1" applyAlignment="1" applyProtection="1">
      <alignment horizontal="center" vertical="center"/>
    </xf>
    <xf numFmtId="49" fontId="2" fillId="0" borderId="2" xfId="91" applyNumberFormat="1" applyFont="1" applyFill="1" applyBorder="1" applyAlignment="1" applyProtection="1">
      <alignment horizontal="centerContinuous" vertical="center"/>
    </xf>
    <xf numFmtId="0" fontId="2" fillId="0" borderId="5" xfId="91" applyNumberFormat="1" applyFont="1" applyFill="1" applyBorder="1" applyAlignment="1" applyProtection="1">
      <alignment horizontal="center" vertical="center" wrapText="1"/>
    </xf>
    <xf numFmtId="49" fontId="2" fillId="0" borderId="10" xfId="91" applyNumberFormat="1" applyFont="1" applyFill="1" applyBorder="1" applyAlignment="1" applyProtection="1">
      <alignment horizontal="center" vertical="center"/>
    </xf>
    <xf numFmtId="0" fontId="2" fillId="0" borderId="11" xfId="91" applyFont="1" applyFill="1" applyBorder="1" applyAlignment="1">
      <alignment horizontal="center" vertical="center" wrapText="1"/>
    </xf>
    <xf numFmtId="0" fontId="2" fillId="0" borderId="2" xfId="91" applyFont="1" applyFill="1" applyBorder="1" applyAlignment="1">
      <alignment horizontal="center" vertical="center" wrapText="1"/>
    </xf>
    <xf numFmtId="49" fontId="1" fillId="0" borderId="2" xfId="91" applyNumberFormat="1" applyFont="1" applyFill="1" applyBorder="1" applyAlignment="1" applyProtection="1">
      <alignment horizontal="center" vertical="center" wrapText="1"/>
    </xf>
    <xf numFmtId="49" fontId="2" fillId="0" borderId="2" xfId="93" applyNumberFormat="1" applyFont="1" applyFill="1" applyBorder="1" applyAlignment="1">
      <alignment horizontal="center" vertical="center" wrapText="1"/>
    </xf>
    <xf numFmtId="49" fontId="1" fillId="0" borderId="2" xfId="91" applyNumberFormat="1" applyFont="1" applyFill="1" applyBorder="1" applyAlignment="1" applyProtection="1">
      <alignment horizontal="left" vertical="center" wrapText="1"/>
    </xf>
    <xf numFmtId="181" fontId="1" fillId="0" borderId="2" xfId="91" applyNumberFormat="1" applyFont="1" applyFill="1" applyBorder="1" applyAlignment="1" applyProtection="1">
      <alignment horizontal="right" vertical="center" wrapText="1"/>
    </xf>
    <xf numFmtId="4" fontId="1" fillId="0" borderId="2" xfId="91" applyNumberFormat="1" applyFont="1" applyFill="1" applyBorder="1" applyAlignment="1" applyProtection="1">
      <alignment horizontal="right" vertical="center" wrapText="1"/>
    </xf>
    <xf numFmtId="0" fontId="1" fillId="0" borderId="0" xfId="91" applyFont="1" applyAlignment="1">
      <alignment horizontal="right" vertical="center"/>
    </xf>
    <xf numFmtId="0" fontId="6" fillId="0" borderId="4" xfId="91" applyNumberFormat="1" applyFont="1" applyFill="1" applyBorder="1" applyAlignment="1" applyProtection="1">
      <alignment horizontal="centerContinuous" vertical="top"/>
    </xf>
    <xf numFmtId="0" fontId="2" fillId="0" borderId="2" xfId="91" applyFont="1" applyFill="1" applyBorder="1" applyAlignment="1">
      <alignment horizontal="center" vertical="center"/>
    </xf>
    <xf numFmtId="0" fontId="1" fillId="0" borderId="0" xfId="104" applyFill="1" applyBorder="1" applyAlignment="1"/>
    <xf numFmtId="0" fontId="1" fillId="0" borderId="0" xfId="104" applyBorder="1" applyAlignment="1"/>
    <xf numFmtId="0" fontId="2" fillId="0" borderId="0" xfId="104" applyNumberFormat="1" applyFont="1" applyFill="1" applyBorder="1" applyAlignment="1" applyProtection="1">
      <alignment vertical="center"/>
    </xf>
    <xf numFmtId="0" fontId="2" fillId="0" borderId="0" xfId="104" applyNumberFormat="1" applyFont="1" applyFill="1" applyBorder="1" applyAlignment="1" applyProtection="1">
      <alignment horizontal="left" vertical="center"/>
    </xf>
    <xf numFmtId="49" fontId="2" fillId="0" borderId="0" xfId="104" applyNumberFormat="1" applyFont="1" applyFill="1" applyBorder="1" applyAlignment="1" applyProtection="1">
      <alignment horizontal="right" vertical="center"/>
    </xf>
    <xf numFmtId="0" fontId="3" fillId="0" borderId="0" xfId="104" applyNumberFormat="1" applyFont="1" applyFill="1" applyBorder="1" applyAlignment="1" applyProtection="1">
      <alignment horizontal="centerContinuous" vertical="center"/>
    </xf>
    <xf numFmtId="0" fontId="7" fillId="0" borderId="0" xfId="104" applyNumberFormat="1" applyFont="1" applyFill="1" applyBorder="1" applyAlignment="1" applyProtection="1">
      <alignment horizontal="centerContinuous" vertical="center"/>
    </xf>
    <xf numFmtId="0" fontId="2" fillId="0" borderId="0" xfId="104" applyNumberFormat="1" applyFont="1" applyFill="1" applyBorder="1" applyAlignment="1" applyProtection="1">
      <alignment horizontal="centerContinuous" vertical="center"/>
    </xf>
    <xf numFmtId="0" fontId="1" fillId="0" borderId="0" xfId="104" applyBorder="1" applyAlignment="1">
      <alignment horizontal="centerContinuous"/>
    </xf>
    <xf numFmtId="0" fontId="2" fillId="0" borderId="0" xfId="104" applyNumberFormat="1" applyFont="1" applyFill="1" applyBorder="1" applyAlignment="1" applyProtection="1">
      <alignment horizontal="left"/>
    </xf>
    <xf numFmtId="0" fontId="2" fillId="0" borderId="6" xfId="104" applyNumberFormat="1" applyFont="1" applyFill="1" applyBorder="1" applyAlignment="1" applyProtection="1">
      <alignment horizontal="center" vertical="center"/>
    </xf>
    <xf numFmtId="49" fontId="2" fillId="0" borderId="6" xfId="104" applyNumberFormat="1" applyFont="1" applyFill="1" applyBorder="1" applyAlignment="1" applyProtection="1">
      <alignment horizontal="center" vertical="center"/>
    </xf>
    <xf numFmtId="0" fontId="2" fillId="0" borderId="2" xfId="110" applyFont="1" applyBorder="1" applyAlignment="1">
      <alignment horizontal="centerContinuous" vertical="center" wrapText="1"/>
    </xf>
    <xf numFmtId="0" fontId="1" fillId="0" borderId="12" xfId="104" applyBorder="1" applyAlignment="1">
      <alignment horizontal="centerContinuous"/>
    </xf>
    <xf numFmtId="0" fontId="2" fillId="0" borderId="2" xfId="108" applyNumberFormat="1" applyFont="1" applyFill="1" applyBorder="1" applyAlignment="1" applyProtection="1">
      <alignment horizontal="center" vertical="center" wrapText="1"/>
    </xf>
    <xf numFmtId="0" fontId="2" fillId="2" borderId="2" xfId="110" applyNumberFormat="1" applyFont="1" applyFill="1" applyBorder="1" applyAlignment="1" applyProtection="1">
      <alignment horizontal="center" vertical="center" wrapText="1"/>
    </xf>
    <xf numFmtId="49" fontId="2" fillId="2" borderId="2" xfId="110" applyNumberFormat="1" applyFont="1" applyFill="1" applyBorder="1" applyAlignment="1">
      <alignment horizontal="center" vertical="center" wrapText="1"/>
    </xf>
    <xf numFmtId="4" fontId="2" fillId="0" borderId="2" xfId="110" applyNumberFormat="1" applyFont="1" applyFill="1" applyBorder="1" applyAlignment="1">
      <alignment horizontal="center" vertical="center" wrapText="1"/>
    </xf>
    <xf numFmtId="0" fontId="1" fillId="0" borderId="2" xfId="104" applyBorder="1" applyAlignment="1">
      <alignment horizontal="center" vertical="center"/>
    </xf>
    <xf numFmtId="49" fontId="1" fillId="0" borderId="2" xfId="104" applyNumberFormat="1" applyFill="1" applyBorder="1" applyAlignment="1">
      <alignment horizontal="left" vertical="center"/>
    </xf>
    <xf numFmtId="181" fontId="1" fillId="0" borderId="2" xfId="104" applyNumberFormat="1" applyFill="1" applyBorder="1" applyAlignment="1">
      <alignment horizontal="right" vertical="center"/>
    </xf>
    <xf numFmtId="4" fontId="1" fillId="0" borderId="2" xfId="104" applyNumberFormat="1" applyFill="1" applyBorder="1" applyAlignment="1">
      <alignment horizontal="right" vertical="center"/>
    </xf>
    <xf numFmtId="0" fontId="2" fillId="0" borderId="3" xfId="110" applyFont="1" applyBorder="1" applyAlignment="1">
      <alignment horizontal="center" vertical="center" wrapText="1"/>
    </xf>
    <xf numFmtId="0" fontId="2" fillId="0" borderId="6" xfId="110" applyFont="1" applyBorder="1" applyAlignment="1">
      <alignment horizontal="center" vertical="center" wrapText="1"/>
    </xf>
    <xf numFmtId="0" fontId="2" fillId="0" borderId="4" xfId="110" applyFont="1" applyBorder="1" applyAlignment="1">
      <alignment horizontal="center" vertical="center" wrapText="1"/>
    </xf>
    <xf numFmtId="0" fontId="2" fillId="0" borderId="7" xfId="110" applyFont="1" applyBorder="1" applyAlignment="1">
      <alignment horizontal="center" vertical="center" wrapText="1"/>
    </xf>
    <xf numFmtId="49" fontId="2" fillId="0" borderId="2" xfId="89" applyNumberFormat="1" applyFont="1" applyFill="1" applyBorder="1" applyAlignment="1">
      <alignment horizontal="center" vertical="center" wrapText="1"/>
    </xf>
    <xf numFmtId="0" fontId="2" fillId="0" borderId="5" xfId="110" applyFont="1" applyBorder="1" applyAlignment="1">
      <alignment horizontal="center" vertical="center" wrapText="1"/>
    </xf>
    <xf numFmtId="49" fontId="2" fillId="0" borderId="0" xfId="104" applyNumberFormat="1" applyFont="1" applyFill="1" applyBorder="1" applyAlignment="1" applyProtection="1">
      <alignment horizontal="right" vertical="top"/>
    </xf>
    <xf numFmtId="49" fontId="2" fillId="0" borderId="0" xfId="104" applyNumberFormat="1" applyFont="1" applyFill="1" applyBorder="1" applyAlignment="1" applyProtection="1">
      <alignment horizontal="right"/>
    </xf>
    <xf numFmtId="49" fontId="2" fillId="2" borderId="2" xfId="89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/>
    </xf>
    <xf numFmtId="4" fontId="5" fillId="0" borderId="16" xfId="0" applyNumberFormat="1" applyFont="1" applyFill="1" applyBorder="1" applyAlignment="1">
      <alignment horizontal="right" vertical="center" shrinkToFit="1"/>
    </xf>
    <xf numFmtId="0" fontId="5" fillId="3" borderId="16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right" vertical="center" shrinkToFit="1"/>
    </xf>
    <xf numFmtId="4" fontId="10" fillId="0" borderId="16" xfId="0" applyNumberFormat="1" applyFont="1" applyFill="1" applyBorder="1" applyAlignment="1">
      <alignment horizontal="right" vertical="center" shrinkToFit="1"/>
    </xf>
    <xf numFmtId="0" fontId="10" fillId="0" borderId="16" xfId="0" applyFont="1" applyFill="1" applyBorder="1" applyAlignment="1">
      <alignment horizontal="right" vertical="center" shrinkToFit="1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right" vertical="center" shrinkToFit="1"/>
    </xf>
    <xf numFmtId="0" fontId="11" fillId="3" borderId="18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right" vertical="center" shrinkToFit="1"/>
    </xf>
    <xf numFmtId="0" fontId="5" fillId="3" borderId="16" xfId="0" applyFont="1" applyFill="1" applyBorder="1" applyAlignment="1">
      <alignment horizontal="center" vertical="center" wrapText="1" shrinkToFit="1"/>
    </xf>
    <xf numFmtId="0" fontId="5" fillId="3" borderId="16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right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right" vertical="center" shrinkToFit="1"/>
    </xf>
    <xf numFmtId="0" fontId="2" fillId="0" borderId="0" xfId="95" applyFont="1">
      <alignment vertical="center"/>
    </xf>
    <xf numFmtId="0" fontId="2" fillId="0" borderId="0" xfId="95" applyFont="1" applyFill="1">
      <alignment vertical="center"/>
    </xf>
    <xf numFmtId="0" fontId="1" fillId="0" borderId="0" xfId="95">
      <alignment vertical="center"/>
    </xf>
    <xf numFmtId="179" fontId="2" fillId="0" borderId="0" xfId="109" applyNumberFormat="1" applyFont="1" applyFill="1" applyAlignment="1" applyProtection="1">
      <alignment horizontal="center" vertical="center"/>
    </xf>
    <xf numFmtId="178" fontId="2" fillId="0" borderId="0" xfId="109" applyNumberFormat="1" applyFont="1" applyFill="1" applyAlignment="1" applyProtection="1">
      <alignment horizontal="center" vertical="center"/>
    </xf>
    <xf numFmtId="0" fontId="2" fillId="0" borderId="0" xfId="109" applyNumberFormat="1" applyFont="1" applyFill="1" applyAlignment="1" applyProtection="1">
      <alignment horizontal="right" vertical="center"/>
    </xf>
    <xf numFmtId="0" fontId="2" fillId="0" borderId="0" xfId="109" applyNumberFormat="1" applyFont="1" applyFill="1" applyAlignment="1" applyProtection="1">
      <alignment horizontal="left" vertical="center" wrapText="1"/>
    </xf>
    <xf numFmtId="176" fontId="2" fillId="0" borderId="0" xfId="109" applyNumberFormat="1" applyFont="1" applyFill="1" applyAlignment="1" applyProtection="1">
      <alignment vertical="center"/>
    </xf>
    <xf numFmtId="0" fontId="3" fillId="0" borderId="0" xfId="109" applyNumberFormat="1" applyFont="1" applyFill="1" applyAlignment="1" applyProtection="1">
      <alignment horizontal="center" vertical="center"/>
    </xf>
    <xf numFmtId="49" fontId="2" fillId="0" borderId="1" xfId="109" applyNumberFormat="1" applyFont="1" applyFill="1" applyBorder="1" applyAlignment="1" applyProtection="1">
      <alignment vertical="center"/>
    </xf>
    <xf numFmtId="176" fontId="2" fillId="0" borderId="1" xfId="109" applyNumberFormat="1" applyFont="1" applyFill="1" applyBorder="1" applyAlignment="1" applyProtection="1">
      <alignment vertical="center"/>
    </xf>
    <xf numFmtId="0" fontId="2" fillId="0" borderId="6" xfId="109" applyNumberFormat="1" applyFont="1" applyFill="1" applyBorder="1" applyAlignment="1" applyProtection="1">
      <alignment horizontal="center" vertical="center"/>
    </xf>
    <xf numFmtId="0" fontId="2" fillId="0" borderId="7" xfId="109" applyNumberFormat="1" applyFont="1" applyFill="1" applyBorder="1" applyAlignment="1" applyProtection="1">
      <alignment horizontal="center" vertical="center"/>
    </xf>
    <xf numFmtId="0" fontId="2" fillId="0" borderId="4" xfId="109" applyNumberFormat="1" applyFont="1" applyFill="1" applyBorder="1" applyAlignment="1" applyProtection="1">
      <alignment horizontal="center" vertical="center"/>
    </xf>
    <xf numFmtId="0" fontId="2" fillId="0" borderId="3" xfId="109" applyNumberFormat="1" applyFont="1" applyFill="1" applyBorder="1" applyAlignment="1" applyProtection="1">
      <alignment horizontal="center" vertical="center"/>
    </xf>
    <xf numFmtId="0" fontId="2" fillId="0" borderId="2" xfId="109" applyNumberFormat="1" applyFont="1" applyFill="1" applyBorder="1" applyAlignment="1" applyProtection="1">
      <alignment horizontal="center" vertical="center" wrapText="1"/>
    </xf>
    <xf numFmtId="0" fontId="2" fillId="0" borderId="2" xfId="109" applyFont="1" applyBorder="1" applyAlignment="1">
      <alignment horizontal="center" vertical="center"/>
    </xf>
    <xf numFmtId="179" fontId="2" fillId="0" borderId="2" xfId="109" applyNumberFormat="1" applyFont="1" applyFill="1" applyBorder="1" applyAlignment="1" applyProtection="1">
      <alignment horizontal="center" vertical="center"/>
    </xf>
    <xf numFmtId="178" fontId="2" fillId="0" borderId="2" xfId="109" applyNumberFormat="1" applyFont="1" applyFill="1" applyBorder="1" applyAlignment="1" applyProtection="1">
      <alignment horizontal="center" vertical="center"/>
    </xf>
    <xf numFmtId="0" fontId="2" fillId="0" borderId="5" xfId="109" applyNumberFormat="1" applyFont="1" applyFill="1" applyBorder="1" applyAlignment="1" applyProtection="1">
      <alignment horizontal="center" vertical="center"/>
    </xf>
    <xf numFmtId="179" fontId="1" fillId="0" borderId="8" xfId="109" applyNumberFormat="1" applyFont="1" applyFill="1" applyBorder="1" applyAlignment="1" applyProtection="1">
      <alignment horizontal="center" vertical="center"/>
    </xf>
    <xf numFmtId="178" fontId="1" fillId="0" borderId="8" xfId="109" applyNumberFormat="1" applyFont="1" applyFill="1" applyBorder="1" applyAlignment="1" applyProtection="1">
      <alignment horizontal="center" vertical="center"/>
    </xf>
    <xf numFmtId="0" fontId="1" fillId="0" borderId="8" xfId="109" applyNumberFormat="1" applyFont="1" applyFill="1" applyBorder="1" applyAlignment="1" applyProtection="1">
      <alignment horizontal="center" vertical="center"/>
    </xf>
    <xf numFmtId="0" fontId="1" fillId="0" borderId="8" xfId="109" applyNumberFormat="1" applyFont="1" applyFill="1" applyBorder="1" applyAlignment="1" applyProtection="1">
      <alignment horizontal="center" vertical="center" wrapText="1"/>
    </xf>
    <xf numFmtId="49" fontId="1" fillId="0" borderId="6" xfId="109" applyNumberFormat="1" applyFont="1" applyFill="1" applyBorder="1" applyAlignment="1" applyProtection="1">
      <alignment horizontal="center" vertical="center" wrapText="1"/>
    </xf>
    <xf numFmtId="49" fontId="1" fillId="0" borderId="6" xfId="109" applyNumberFormat="1" applyFont="1" applyFill="1" applyBorder="1" applyAlignment="1" applyProtection="1">
      <alignment horizontal="left" vertical="center" wrapText="1"/>
    </xf>
    <xf numFmtId="0" fontId="1" fillId="0" borderId="6" xfId="109" applyNumberFormat="1" applyFont="1" applyFill="1" applyBorder="1" applyAlignment="1" applyProtection="1">
      <alignment horizontal="left" vertical="center" wrapText="1"/>
    </xf>
    <xf numFmtId="181" fontId="1" fillId="0" borderId="2" xfId="109" applyNumberFormat="1" applyFont="1" applyFill="1" applyBorder="1" applyAlignment="1" applyProtection="1">
      <alignment horizontal="right" vertical="center" wrapText="1"/>
    </xf>
    <xf numFmtId="4" fontId="1" fillId="0" borderId="2" xfId="109" applyNumberFormat="1" applyFont="1" applyFill="1" applyBorder="1" applyAlignment="1" applyProtection="1">
      <alignment horizontal="right" vertical="center" wrapText="1"/>
    </xf>
    <xf numFmtId="0" fontId="1" fillId="0" borderId="0" xfId="103" applyAlignment="1"/>
    <xf numFmtId="0" fontId="2" fillId="0" borderId="1" xfId="109" applyFont="1" applyBorder="1" applyAlignment="1">
      <alignment horizontal="right" vertical="center"/>
    </xf>
    <xf numFmtId="0" fontId="2" fillId="0" borderId="2" xfId="109" applyFont="1" applyBorder="1" applyAlignment="1">
      <alignment horizontal="center" vertical="center" wrapText="1"/>
    </xf>
    <xf numFmtId="0" fontId="1" fillId="0" borderId="2" xfId="109" applyNumberFormat="1" applyFont="1" applyFill="1" applyBorder="1" applyAlignment="1" applyProtection="1">
      <alignment horizontal="center" vertical="center"/>
    </xf>
    <xf numFmtId="0" fontId="1" fillId="0" borderId="0" xfId="105" applyFill="1"/>
    <xf numFmtId="0" fontId="1" fillId="0" borderId="0" xfId="105"/>
    <xf numFmtId="178" fontId="2" fillId="0" borderId="0" xfId="105" applyNumberFormat="1" applyFont="1" applyFill="1" applyAlignment="1" applyProtection="1">
      <alignment horizontal="center" vertical="center"/>
    </xf>
    <xf numFmtId="0" fontId="2" fillId="2" borderId="0" xfId="105" applyNumberFormat="1" applyFont="1" applyFill="1" applyAlignment="1" applyProtection="1">
      <alignment vertical="center" wrapText="1"/>
    </xf>
    <xf numFmtId="176" fontId="2" fillId="2" borderId="0" xfId="105" applyNumberFormat="1" applyFont="1" applyFill="1" applyAlignment="1" applyProtection="1">
      <alignment vertical="center" wrapText="1"/>
    </xf>
    <xf numFmtId="178" fontId="3" fillId="0" borderId="0" xfId="105" applyNumberFormat="1" applyFont="1" applyFill="1" applyAlignment="1" applyProtection="1">
      <alignment horizontal="centerContinuous" vertical="center"/>
    </xf>
    <xf numFmtId="0" fontId="2" fillId="0" borderId="0" xfId="105" applyFont="1" applyFill="1" applyAlignment="1">
      <alignment vertical="center"/>
    </xf>
    <xf numFmtId="0" fontId="2" fillId="0" borderId="0" xfId="105" applyNumberFormat="1" applyFont="1" applyFill="1" applyAlignment="1" applyProtection="1">
      <alignment vertical="center" wrapText="1"/>
    </xf>
    <xf numFmtId="0" fontId="2" fillId="0" borderId="2" xfId="105" applyNumberFormat="1" applyFont="1" applyFill="1" applyBorder="1" applyAlignment="1" applyProtection="1">
      <alignment horizontal="center" vertical="center" wrapText="1"/>
    </xf>
    <xf numFmtId="49" fontId="2" fillId="0" borderId="2" xfId="105" applyNumberFormat="1" applyFont="1" applyFill="1" applyBorder="1" applyAlignment="1">
      <alignment horizontal="center" vertical="center" wrapText="1"/>
    </xf>
    <xf numFmtId="49" fontId="2" fillId="0" borderId="3" xfId="105" applyNumberFormat="1" applyFont="1" applyFill="1" applyBorder="1" applyAlignment="1">
      <alignment horizontal="center" vertical="center" wrapText="1"/>
    </xf>
    <xf numFmtId="49" fontId="2" fillId="0" borderId="22" xfId="105" applyNumberFormat="1" applyFont="1" applyFill="1" applyBorder="1" applyAlignment="1">
      <alignment horizontal="center" vertical="center" wrapText="1"/>
    </xf>
    <xf numFmtId="178" fontId="2" fillId="0" borderId="23" xfId="105" applyNumberFormat="1" applyFont="1" applyFill="1" applyBorder="1" applyAlignment="1" applyProtection="1">
      <alignment horizontal="center" vertical="center"/>
    </xf>
    <xf numFmtId="0" fontId="2" fillId="0" borderId="23" xfId="105" applyNumberFormat="1" applyFont="1" applyFill="1" applyBorder="1" applyAlignment="1" applyProtection="1">
      <alignment horizontal="center" vertical="center" wrapText="1"/>
    </xf>
    <xf numFmtId="49" fontId="1" fillId="0" borderId="2" xfId="105" applyNumberFormat="1" applyFill="1" applyBorder="1" applyAlignment="1">
      <alignment horizontal="left" vertical="center"/>
    </xf>
    <xf numFmtId="181" fontId="1" fillId="0" borderId="2" xfId="105" applyNumberFormat="1" applyFill="1" applyBorder="1" applyAlignment="1">
      <alignment horizontal="right" vertical="center"/>
    </xf>
    <xf numFmtId="4" fontId="1" fillId="0" borderId="2" xfId="105" applyNumberFormat="1" applyFill="1" applyBorder="1" applyAlignment="1">
      <alignment horizontal="right" vertical="center"/>
    </xf>
    <xf numFmtId="176" fontId="2" fillId="0" borderId="0" xfId="105" applyNumberFormat="1" applyFont="1" applyFill="1" applyAlignment="1" applyProtection="1">
      <alignment horizontal="right" vertical="center"/>
    </xf>
    <xf numFmtId="49" fontId="2" fillId="0" borderId="6" xfId="105" applyNumberFormat="1" applyFont="1" applyFill="1" applyBorder="1" applyAlignment="1">
      <alignment horizontal="center" vertical="center" wrapText="1"/>
    </xf>
    <xf numFmtId="49" fontId="2" fillId="0" borderId="4" xfId="105" applyNumberFormat="1" applyFont="1" applyFill="1" applyBorder="1" applyAlignment="1">
      <alignment horizontal="center" vertical="center" wrapText="1"/>
    </xf>
    <xf numFmtId="49" fontId="2" fillId="0" borderId="7" xfId="105" applyNumberFormat="1" applyFont="1" applyFill="1" applyBorder="1" applyAlignment="1">
      <alignment horizontal="center" vertical="center" wrapText="1"/>
    </xf>
    <xf numFmtId="0" fontId="2" fillId="2" borderId="2" xfId="105" applyNumberFormat="1" applyFont="1" applyFill="1" applyBorder="1" applyAlignment="1" applyProtection="1">
      <alignment horizontal="center" vertical="center" wrapText="1"/>
    </xf>
    <xf numFmtId="49" fontId="2" fillId="2" borderId="2" xfId="105" applyNumberFormat="1" applyFont="1" applyFill="1" applyBorder="1" applyAlignment="1">
      <alignment horizontal="center" vertical="center" wrapText="1"/>
    </xf>
    <xf numFmtId="49" fontId="2" fillId="0" borderId="2" xfId="105" applyNumberFormat="1" applyFont="1" applyFill="1" applyBorder="1" applyAlignment="1">
      <alignment vertical="center" wrapText="1"/>
    </xf>
    <xf numFmtId="0" fontId="1" fillId="0" borderId="0" xfId="105" applyAlignment="1">
      <alignment horizontal="right"/>
    </xf>
    <xf numFmtId="176" fontId="1" fillId="2" borderId="0" xfId="105" applyNumberFormat="1" applyFont="1" applyFill="1" applyAlignment="1" applyProtection="1">
      <alignment horizontal="right" vertical="center" wrapText="1"/>
    </xf>
    <xf numFmtId="3" fontId="1" fillId="0" borderId="2" xfId="105" applyNumberFormat="1" applyFill="1" applyBorder="1" applyAlignment="1">
      <alignment horizontal="right" vertical="center"/>
    </xf>
    <xf numFmtId="0" fontId="1" fillId="0" borderId="0" xfId="5" applyFill="1">
      <alignment vertical="center"/>
    </xf>
    <xf numFmtId="0" fontId="1" fillId="0" borderId="0" xfId="5">
      <alignment vertical="center"/>
    </xf>
    <xf numFmtId="177" fontId="1" fillId="0" borderId="0" xfId="87" applyNumberFormat="1" applyFont="1" applyFill="1" applyAlignment="1" applyProtection="1">
      <alignment vertical="center" wrapText="1"/>
    </xf>
    <xf numFmtId="177" fontId="1" fillId="4" borderId="0" xfId="87" applyNumberFormat="1" applyFont="1" applyFill="1" applyAlignment="1" applyProtection="1">
      <alignment vertical="center" wrapText="1"/>
    </xf>
    <xf numFmtId="177" fontId="2" fillId="0" borderId="0" xfId="87" applyNumberFormat="1" applyFont="1" applyFill="1" applyAlignment="1" applyProtection="1">
      <alignment horizontal="right" vertical="center"/>
    </xf>
    <xf numFmtId="176" fontId="2" fillId="0" borderId="0" xfId="87" applyNumberFormat="1" applyFont="1" applyFill="1" applyAlignment="1" applyProtection="1">
      <alignment horizontal="right" vertical="center"/>
    </xf>
    <xf numFmtId="176" fontId="2" fillId="0" borderId="0" xfId="87" applyNumberFormat="1" applyFont="1" applyFill="1" applyAlignment="1" applyProtection="1">
      <alignment vertical="center"/>
    </xf>
    <xf numFmtId="177" fontId="3" fillId="0" borderId="0" xfId="87" applyNumberFormat="1" applyFont="1" applyFill="1" applyAlignment="1" applyProtection="1">
      <alignment horizontal="centerContinuous" vertical="center"/>
    </xf>
    <xf numFmtId="0" fontId="3" fillId="0" borderId="0" xfId="87" applyNumberFormat="1" applyFont="1" applyFill="1" applyAlignment="1" applyProtection="1">
      <alignment horizontal="centerContinuous" vertical="center"/>
    </xf>
    <xf numFmtId="49" fontId="2" fillId="0" borderId="0" xfId="87" applyNumberFormat="1" applyFont="1" applyFill="1" applyAlignment="1">
      <alignment horizontal="left" vertical="center"/>
    </xf>
    <xf numFmtId="0" fontId="1" fillId="0" borderId="0" xfId="87" applyAlignment="1">
      <alignment horizontal="centerContinuous"/>
    </xf>
    <xf numFmtId="176" fontId="2" fillId="0" borderId="0" xfId="87" applyNumberFormat="1" applyFont="1" applyFill="1" applyAlignment="1" applyProtection="1">
      <alignment horizontal="centerContinuous" vertical="center"/>
    </xf>
    <xf numFmtId="177" fontId="2" fillId="0" borderId="2" xfId="87" applyNumberFormat="1" applyFont="1" applyFill="1" applyBorder="1" applyAlignment="1" applyProtection="1">
      <alignment horizontal="centerContinuous" vertical="center"/>
    </xf>
    <xf numFmtId="177" fontId="2" fillId="0" borderId="3" xfId="87" applyNumberFormat="1" applyFont="1" applyFill="1" applyBorder="1" applyAlignment="1" applyProtection="1">
      <alignment horizontal="centerContinuous" vertical="center"/>
    </xf>
    <xf numFmtId="177" fontId="2" fillId="0" borderId="9" xfId="87" applyNumberFormat="1" applyFont="1" applyFill="1" applyBorder="1" applyAlignment="1" applyProtection="1">
      <alignment horizontal="center" vertical="center"/>
    </xf>
    <xf numFmtId="177" fontId="2" fillId="0" borderId="24" xfId="87" applyNumberFormat="1" applyFont="1" applyFill="1" applyBorder="1" applyAlignment="1" applyProtection="1">
      <alignment horizontal="center" vertical="center"/>
    </xf>
    <xf numFmtId="177" fontId="2" fillId="0" borderId="3" xfId="87" applyNumberFormat="1" applyFont="1" applyFill="1" applyBorder="1" applyAlignment="1" applyProtection="1">
      <alignment horizontal="center" vertical="center"/>
    </xf>
    <xf numFmtId="177" fontId="2" fillId="0" borderId="6" xfId="87" applyNumberFormat="1" applyFont="1" applyFill="1" applyBorder="1" applyAlignment="1" applyProtection="1">
      <alignment horizontal="center" vertical="center"/>
    </xf>
    <xf numFmtId="0" fontId="2" fillId="0" borderId="3" xfId="87" applyNumberFormat="1" applyFont="1" applyFill="1" applyBorder="1" applyAlignment="1" applyProtection="1">
      <alignment horizontal="center" vertical="center"/>
    </xf>
    <xf numFmtId="176" fontId="2" fillId="0" borderId="3" xfId="87" applyNumberFormat="1" applyFont="1" applyFill="1" applyBorder="1" applyAlignment="1" applyProtection="1">
      <alignment horizontal="center" vertical="center"/>
    </xf>
    <xf numFmtId="177" fontId="2" fillId="0" borderId="25" xfId="87" applyNumberFormat="1" applyFont="1" applyFill="1" applyBorder="1" applyAlignment="1" applyProtection="1">
      <alignment horizontal="center" vertical="center"/>
    </xf>
    <xf numFmtId="177" fontId="2" fillId="0" borderId="26" xfId="87" applyNumberFormat="1" applyFont="1" applyFill="1" applyBorder="1" applyAlignment="1" applyProtection="1">
      <alignment horizontal="center" vertical="center"/>
    </xf>
    <xf numFmtId="177" fontId="2" fillId="0" borderId="8" xfId="87" applyNumberFormat="1" applyFont="1" applyFill="1" applyBorder="1" applyAlignment="1" applyProtection="1">
      <alignment horizontal="center" vertical="center"/>
    </xf>
    <xf numFmtId="177" fontId="2" fillId="0" borderId="7" xfId="87" applyNumberFormat="1" applyFont="1" applyFill="1" applyBorder="1" applyAlignment="1" applyProtection="1">
      <alignment horizontal="center" vertical="center"/>
    </xf>
    <xf numFmtId="0" fontId="2" fillId="0" borderId="8" xfId="87" applyNumberFormat="1" applyFont="1" applyFill="1" applyBorder="1" applyAlignment="1" applyProtection="1">
      <alignment horizontal="center" vertical="center"/>
    </xf>
    <xf numFmtId="176" fontId="2" fillId="0" borderId="8" xfId="87" applyNumberFormat="1" applyFont="1" applyFill="1" applyBorder="1" applyAlignment="1" applyProtection="1">
      <alignment horizontal="center" vertical="center"/>
    </xf>
    <xf numFmtId="177" fontId="2" fillId="0" borderId="10" xfId="87" applyNumberFormat="1" applyFont="1" applyFill="1" applyBorder="1" applyAlignment="1" applyProtection="1">
      <alignment horizontal="center" vertical="center"/>
    </xf>
    <xf numFmtId="177" fontId="2" fillId="0" borderId="27" xfId="87" applyNumberFormat="1" applyFont="1" applyFill="1" applyBorder="1" applyAlignment="1" applyProtection="1">
      <alignment horizontal="center" vertical="center"/>
    </xf>
    <xf numFmtId="177" fontId="2" fillId="0" borderId="5" xfId="87" applyNumberFormat="1" applyFont="1" applyFill="1" applyBorder="1" applyAlignment="1" applyProtection="1">
      <alignment horizontal="center" vertical="center"/>
    </xf>
    <xf numFmtId="0" fontId="2" fillId="0" borderId="5" xfId="87" applyNumberFormat="1" applyFont="1" applyFill="1" applyBorder="1" applyAlignment="1" applyProtection="1">
      <alignment horizontal="center" vertical="center"/>
    </xf>
    <xf numFmtId="176" fontId="2" fillId="0" borderId="5" xfId="87" applyNumberFormat="1" applyFont="1" applyFill="1" applyBorder="1" applyAlignment="1" applyProtection="1">
      <alignment horizontal="center" vertical="center"/>
    </xf>
    <xf numFmtId="0" fontId="2" fillId="0" borderId="6" xfId="87" applyFont="1" applyFill="1" applyBorder="1" applyAlignment="1">
      <alignment horizontal="left" vertical="center"/>
    </xf>
    <xf numFmtId="0" fontId="2" fillId="0" borderId="4" xfId="87" applyFont="1" applyFill="1" applyBorder="1" applyAlignment="1">
      <alignment horizontal="left" vertical="center"/>
    </xf>
    <xf numFmtId="181" fontId="1" fillId="0" borderId="2" xfId="87" applyNumberFormat="1" applyFont="1" applyFill="1" applyBorder="1" applyAlignment="1" applyProtection="1">
      <alignment horizontal="right" vertical="center" wrapText="1"/>
    </xf>
    <xf numFmtId="180" fontId="2" fillId="0" borderId="1" xfId="87" applyNumberFormat="1" applyFont="1" applyFill="1" applyBorder="1" applyAlignment="1">
      <alignment horizontal="left" vertical="center"/>
    </xf>
    <xf numFmtId="181" fontId="1" fillId="0" borderId="2" xfId="87" applyNumberFormat="1" applyFont="1" applyFill="1" applyBorder="1" applyAlignment="1">
      <alignment horizontal="right" vertical="center" wrapText="1"/>
    </xf>
    <xf numFmtId="180" fontId="2" fillId="0" borderId="7" xfId="87" applyNumberFormat="1" applyFont="1" applyFill="1" applyBorder="1" applyAlignment="1">
      <alignment horizontal="left" vertical="center"/>
    </xf>
    <xf numFmtId="180" fontId="2" fillId="0" borderId="7" xfId="87" applyNumberFormat="1" applyFont="1" applyFill="1" applyBorder="1" applyAlignment="1" applyProtection="1">
      <alignment vertical="center"/>
    </xf>
    <xf numFmtId="0" fontId="2" fillId="0" borderId="10" xfId="87" applyFont="1" applyFill="1" applyBorder="1" applyAlignment="1">
      <alignment vertical="center"/>
    </xf>
    <xf numFmtId="0" fontId="2" fillId="0" borderId="27" xfId="87" applyFont="1" applyFill="1" applyBorder="1" applyAlignment="1">
      <alignment vertical="center"/>
    </xf>
    <xf numFmtId="0" fontId="2" fillId="0" borderId="3" xfId="87" applyFont="1" applyBorder="1" applyAlignment="1">
      <alignment horizontal="left" vertical="center" wrapText="1"/>
    </xf>
    <xf numFmtId="0" fontId="2" fillId="0" borderId="4" xfId="87" applyFont="1" applyFill="1" applyBorder="1" applyAlignment="1">
      <alignment horizontal="left" vertical="center" wrapText="1"/>
    </xf>
    <xf numFmtId="0" fontId="2" fillId="0" borderId="5" xfId="87" applyFont="1" applyBorder="1" applyAlignment="1">
      <alignment horizontal="left" vertical="center" wrapText="1"/>
    </xf>
    <xf numFmtId="180" fontId="2" fillId="0" borderId="7" xfId="87" applyNumberFormat="1" applyFont="1" applyFill="1" applyBorder="1" applyAlignment="1" applyProtection="1">
      <alignment horizontal="left" vertical="center"/>
    </xf>
    <xf numFmtId="180" fontId="2" fillId="0" borderId="12" xfId="87" applyNumberFormat="1" applyFont="1" applyFill="1" applyBorder="1" applyAlignment="1" applyProtection="1">
      <alignment horizontal="left" vertical="center"/>
    </xf>
    <xf numFmtId="0" fontId="2" fillId="0" borderId="8" xfId="87" applyFont="1" applyBorder="1" applyAlignment="1">
      <alignment horizontal="left" vertical="center" wrapText="1"/>
    </xf>
    <xf numFmtId="4" fontId="1" fillId="0" borderId="2" xfId="87" applyNumberFormat="1" applyFont="1" applyFill="1" applyBorder="1" applyAlignment="1" applyProtection="1">
      <alignment horizontal="right" vertical="center" wrapText="1"/>
    </xf>
    <xf numFmtId="180" fontId="2" fillId="0" borderId="4" xfId="87" applyNumberFormat="1" applyFont="1" applyFill="1" applyBorder="1" applyAlignment="1">
      <alignment horizontal="left" vertical="center"/>
    </xf>
    <xf numFmtId="180" fontId="1" fillId="0" borderId="2" xfId="87" applyNumberFormat="1" applyFont="1" applyFill="1" applyBorder="1" applyAlignment="1" applyProtection="1">
      <alignment horizontal="right" vertical="center" wrapText="1"/>
    </xf>
    <xf numFmtId="177" fontId="2" fillId="0" borderId="4" xfId="87" applyNumberFormat="1" applyFont="1" applyFill="1" applyBorder="1" applyAlignment="1" applyProtection="1">
      <alignment horizontal="center" vertical="center"/>
    </xf>
    <xf numFmtId="180" fontId="2" fillId="0" borderId="4" xfId="87" applyNumberFormat="1" applyFont="1" applyFill="1" applyBorder="1" applyAlignment="1">
      <alignment horizontal="center" vertical="center"/>
    </xf>
    <xf numFmtId="4" fontId="1" fillId="0" borderId="2" xfId="87" applyNumberFormat="1" applyFont="1" applyFill="1" applyBorder="1" applyAlignment="1">
      <alignment horizontal="right" vertical="center" wrapText="1"/>
    </xf>
    <xf numFmtId="0" fontId="1" fillId="0" borderId="0" xfId="87"/>
    <xf numFmtId="0" fontId="1" fillId="0" borderId="0" xfId="94" applyAlignment="1">
      <alignment horizontal="centerContinuous"/>
    </xf>
    <xf numFmtId="176" fontId="1" fillId="2" borderId="1" xfId="98" applyNumberFormat="1" applyFont="1" applyFill="1" applyBorder="1" applyAlignment="1" applyProtection="1">
      <alignment horizontal="right" vertical="center" wrapText="1"/>
    </xf>
    <xf numFmtId="0" fontId="1" fillId="0" borderId="2" xfId="87" applyBorder="1" applyAlignment="1">
      <alignment horizontal="centerContinuous"/>
    </xf>
    <xf numFmtId="176" fontId="2" fillId="0" borderId="3" xfId="87" applyNumberFormat="1" applyFont="1" applyFill="1" applyBorder="1" applyAlignment="1" applyProtection="1">
      <alignment horizontal="center" vertical="center" wrapText="1"/>
    </xf>
    <xf numFmtId="176" fontId="2" fillId="0" borderId="2" xfId="87" applyNumberFormat="1" applyFont="1" applyFill="1" applyBorder="1" applyAlignment="1" applyProtection="1">
      <alignment horizontal="center" vertical="center"/>
    </xf>
    <xf numFmtId="176" fontId="2" fillId="0" borderId="8" xfId="87" applyNumberFormat="1" applyFont="1" applyFill="1" applyBorder="1" applyAlignment="1" applyProtection="1">
      <alignment horizontal="center" vertical="center" wrapText="1"/>
    </xf>
    <xf numFmtId="176" fontId="2" fillId="0" borderId="5" xfId="87" applyNumberFormat="1" applyFont="1" applyFill="1" applyBorder="1" applyAlignment="1" applyProtection="1">
      <alignment horizontal="center" vertical="center" wrapText="1"/>
    </xf>
    <xf numFmtId="181" fontId="1" fillId="0" borderId="2" xfId="87" applyNumberFormat="1" applyFill="1" applyBorder="1" applyAlignment="1">
      <alignment horizontal="right" vertical="center" wrapText="1"/>
    </xf>
    <xf numFmtId="0" fontId="1" fillId="0" borderId="0" xfId="87" applyFill="1"/>
    <xf numFmtId="0" fontId="1" fillId="0" borderId="2" xfId="87" applyFill="1" applyBorder="1"/>
  </cellXfs>
  <cellStyles count="115">
    <cellStyle name="常规" xfId="0" builtinId="0"/>
    <cellStyle name="货币[0]" xfId="1" builtinId="7"/>
    <cellStyle name="货币" xfId="2" builtinId="4"/>
    <cellStyle name="60% - 着色 2" xfId="3"/>
    <cellStyle name="输入" xfId="4" builtinId="20"/>
    <cellStyle name="常规_44241143A3AA0194E0530A0830630194_44C2DCA6CE5C7084E0530A0830637084" xfId="5"/>
    <cellStyle name="20% - 强调文字颜色 3" xfId="6" builtinId="38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好_44B1A4BBE91BA100E0530A083063A100" xfId="19"/>
    <cellStyle name="40% - 着色 3" xfId="20"/>
    <cellStyle name="标题" xfId="21" builtinId="15"/>
    <cellStyle name="着色 1" xfId="22"/>
    <cellStyle name="20% - 着色 5" xfId="23"/>
    <cellStyle name="解释性文本" xfId="24" builtinId="53"/>
    <cellStyle name="标题 1" xfId="25" builtinId="16"/>
    <cellStyle name="常规_44C30954AE030186E0530A0830630186" xfId="26"/>
    <cellStyle name="常规_4_44C30954ADFC0186E0530A0830630186" xfId="27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常规_6项目支出计划建议表_44C30954ADFC0186E0530A0830630186" xfId="32"/>
    <cellStyle name="输出" xfId="33" builtinId="21"/>
    <cellStyle name="40% - 着色 4" xfId="34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40% - 着色 5" xfId="41"/>
    <cellStyle name="好" xfId="42" builtinId="26"/>
    <cellStyle name="适中" xfId="43" builtinId="28"/>
    <cellStyle name="着色 5" xfId="44"/>
    <cellStyle name="60% - 着色 4" xfId="45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60% - 着色 1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60% - 着色 3" xfId="55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20% - 着色 2" xfId="60"/>
    <cellStyle name="40% - 强调文字颜色 5" xfId="61" builtinId="47"/>
    <cellStyle name="常规_44EBE9CA7A88700EE0530A083063700E" xfId="62"/>
    <cellStyle name="60% - 强调文字颜色 5" xfId="63" builtinId="48"/>
    <cellStyle name="强调文字颜色 6" xfId="64" builtinId="49"/>
    <cellStyle name="20% - 着色 3" xfId="65"/>
    <cellStyle name="40% - 强调文字颜色 6" xfId="66" builtinId="51"/>
    <cellStyle name="60% - 强调文字颜色 6" xfId="67" builtinId="52"/>
    <cellStyle name="20% - 着色 4" xfId="68"/>
    <cellStyle name="着色 2" xfId="69"/>
    <cellStyle name="20% - 着色 6" xfId="70"/>
    <cellStyle name="40% - 着色 1" xfId="71"/>
    <cellStyle name="40% - 着色 2" xfId="72"/>
    <cellStyle name="40% - 着色 6" xfId="73"/>
    <cellStyle name="60% - 着色 5" xfId="74"/>
    <cellStyle name="60% - 着色 6" xfId="75"/>
    <cellStyle name="差_43D52F54AE89403EE0530A083063403E" xfId="76"/>
    <cellStyle name="差_44B1A4BBE91BA100E0530A083063A100" xfId="77"/>
    <cellStyle name="差_44C2FE9C4094D0F4E0530A083063D0F4" xfId="78"/>
    <cellStyle name="常规_44241143A3BC0194E0530A0830630194_44C30954ADFC0186E0530A0830630186" xfId="79"/>
    <cellStyle name="常规 2" xfId="80"/>
    <cellStyle name="常规_新报表页1_44C30954ADFC0186E0530A0830630186" xfId="81"/>
    <cellStyle name="常规 3" xfId="82"/>
    <cellStyle name="常规_0C0E50DD51960000E0530A0804CB2C68_44C2FE9C4094D0F4E0530A083063D0F4" xfId="83"/>
    <cellStyle name="常规_0C0E50DD52530000E0530A0804CB2C68_44C2FE9C4094D0F4E0530A083063D0F4" xfId="84"/>
    <cellStyle name="常规_10_3FAB188426C38190E0530A0830638190_c" xfId="85"/>
    <cellStyle name="常规_15_3FAB188426C38190E0530A0830638190_c" xfId="86"/>
    <cellStyle name="常规_1收支总表_44C2DCA6CE5C7084E0530A0830637084" xfId="87"/>
    <cellStyle name="常规_27_44C2FE9C4094D0F4E0530A083063D0F4" xfId="88"/>
    <cellStyle name="常规_4_44C7D51B25F451ACE0530A08306351AC" xfId="89"/>
    <cellStyle name="常规_43D36CF9AB4B316EE0530A083063316E_44C30954AE080186E0530A0830630186" xfId="90"/>
    <cellStyle name="常规_43D36CF9AB4D316EE0530A083063316E_44C333298EC1914AE0530A083063914A" xfId="91"/>
    <cellStyle name="着色 3" xfId="92"/>
    <cellStyle name="常规_43D4E0C8A3E4D10CE0530A083063D10C" xfId="93"/>
    <cellStyle name="常规_44C419A175F1A134E0530A083063A134" xfId="94"/>
    <cellStyle name="常规_44241143A3A00194E0530A0830630194_44C30954ADF60186E0530A0830630186" xfId="95"/>
    <cellStyle name="常规_44241143A4050194E0530A0830630194" xfId="96"/>
    <cellStyle name="常规_44C2DCA6CE5A7084E0530A0830637084" xfId="97"/>
    <cellStyle name="常规_44C2DCA6CE5B7084E0530A0830637084" xfId="98"/>
    <cellStyle name="常规_44C30954ADFC0186E0530A0830630186" xfId="99"/>
    <cellStyle name="常规_44C30954AE040186E0530A0830630186" xfId="100"/>
    <cellStyle name="常规_44C30954AE080186E0530A0830630186" xfId="101"/>
    <cellStyle name="常规_44C31A7AAA1F60ECE0530A08306360EC" xfId="102"/>
    <cellStyle name="常规_44C40FD942D5C0AAE0530A083063C0AA" xfId="103"/>
    <cellStyle name="常规_44C4163058CAD03EE0530A083063D03E" xfId="104"/>
    <cellStyle name="常规_44EBE9CA7A6E700EE0530A083063700E" xfId="105"/>
    <cellStyle name="常规_5" xfId="106"/>
    <cellStyle name="常规_5FB908A8906670B8E0530A08306D70B8" xfId="107"/>
    <cellStyle name="常规_6项目支出计划建议表_44C7D51B25F451ACE0530A08306351AC" xfId="108"/>
    <cellStyle name="常规_新报表页_44C30954ADF60186E0530A0830630186" xfId="109"/>
    <cellStyle name="常规_新报表页1_44C7D51B25F451ACE0530A08306351AC" xfId="110"/>
    <cellStyle name="好_43D52F54AE89403EE0530A083063403E" xfId="111"/>
    <cellStyle name="好_44C2FE9C4094D0F4E0530A083063D0F4" xfId="112"/>
    <cellStyle name="着色 4" xfId="113"/>
    <cellStyle name="着色 6" xfId="1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showGridLines="0" showZeros="0" tabSelected="1" workbookViewId="0">
      <selection activeCell="C8" sqref="C8:C9"/>
    </sheetView>
  </sheetViews>
  <sheetFormatPr defaultColWidth="7" defaultRowHeight="11.25"/>
  <cols>
    <col min="1" max="1" width="7" style="197" customWidth="1"/>
    <col min="2" max="2" width="14.375" style="197" customWidth="1"/>
    <col min="3" max="3" width="14.125" style="197" customWidth="1"/>
    <col min="4" max="4" width="18.125" style="197" customWidth="1"/>
    <col min="5" max="8" width="14.125" style="197" customWidth="1"/>
    <col min="9" max="9" width="11" style="197" customWidth="1"/>
    <col min="10" max="10" width="11.125" style="197" customWidth="1"/>
    <col min="11" max="11" width="14.125" style="197" customWidth="1"/>
    <col min="12" max="12" width="7.5" style="197" customWidth="1"/>
    <col min="13" max="16384" width="7" style="197"/>
  </cols>
  <sheetData>
    <row r="1" ht="17.25" customHeight="1" spans="1:14">
      <c r="A1" s="198"/>
      <c r="B1" s="199"/>
      <c r="C1" s="199"/>
      <c r="D1" s="200"/>
      <c r="E1" s="201"/>
      <c r="F1" s="202"/>
      <c r="G1" s="202"/>
      <c r="H1" s="202"/>
      <c r="I1" s="202"/>
      <c r="J1" s="202"/>
      <c r="K1" s="202"/>
      <c r="L1" s="248"/>
      <c r="M1" s="248"/>
      <c r="N1" s="248"/>
    </row>
    <row r="2" ht="34.5" customHeight="1" spans="1:14">
      <c r="A2" s="203" t="s">
        <v>0</v>
      </c>
      <c r="B2" s="203"/>
      <c r="C2" s="204"/>
      <c r="D2" s="204"/>
      <c r="E2" s="204"/>
      <c r="F2" s="204"/>
      <c r="G2" s="204"/>
      <c r="H2" s="204"/>
      <c r="I2" s="204"/>
      <c r="J2" s="204"/>
      <c r="K2" s="249"/>
      <c r="L2" s="248"/>
      <c r="M2" s="248"/>
      <c r="N2" s="248"/>
    </row>
    <row r="3" ht="26.25" customHeight="1" spans="1:14">
      <c r="A3" s="205" t="s">
        <v>1</v>
      </c>
      <c r="B3" s="206"/>
      <c r="C3" s="206"/>
      <c r="D3" s="206"/>
      <c r="E3" s="207"/>
      <c r="F3" s="207"/>
      <c r="G3" s="207"/>
      <c r="H3" s="207"/>
      <c r="I3" s="207"/>
      <c r="J3" s="207"/>
      <c r="K3" s="250" t="s">
        <v>2</v>
      </c>
      <c r="L3" s="250"/>
      <c r="M3" s="248"/>
      <c r="N3" s="248"/>
    </row>
    <row r="4" ht="42" customHeight="1" spans="1:14">
      <c r="A4" s="208" t="s">
        <v>3</v>
      </c>
      <c r="B4" s="208"/>
      <c r="C4" s="208"/>
      <c r="D4" s="208" t="s">
        <v>4</v>
      </c>
      <c r="E4" s="209"/>
      <c r="F4" s="208"/>
      <c r="G4" s="208"/>
      <c r="H4" s="208"/>
      <c r="I4" s="208"/>
      <c r="J4" s="208"/>
      <c r="K4" s="208"/>
      <c r="L4" s="251"/>
      <c r="M4" s="248"/>
      <c r="N4" s="248"/>
    </row>
    <row r="5" ht="21.75" customHeight="1" spans="1:14">
      <c r="A5" s="210" t="s">
        <v>5</v>
      </c>
      <c r="B5" s="211"/>
      <c r="C5" s="212" t="s">
        <v>6</v>
      </c>
      <c r="D5" s="213" t="s">
        <v>7</v>
      </c>
      <c r="E5" s="214" t="s">
        <v>8</v>
      </c>
      <c r="F5" s="215" t="s">
        <v>9</v>
      </c>
      <c r="G5" s="215" t="s">
        <v>10</v>
      </c>
      <c r="H5" s="215" t="s">
        <v>11</v>
      </c>
      <c r="I5" s="215" t="s">
        <v>12</v>
      </c>
      <c r="J5" s="252" t="s">
        <v>13</v>
      </c>
      <c r="K5" s="253" t="s">
        <v>14</v>
      </c>
      <c r="L5" s="252" t="s">
        <v>15</v>
      </c>
      <c r="M5" s="248"/>
      <c r="N5" s="248"/>
    </row>
    <row r="6" customHeight="1" spans="1:14">
      <c r="A6" s="216"/>
      <c r="B6" s="217"/>
      <c r="C6" s="218"/>
      <c r="D6" s="219"/>
      <c r="E6" s="220"/>
      <c r="F6" s="221"/>
      <c r="G6" s="221"/>
      <c r="H6" s="221"/>
      <c r="I6" s="221"/>
      <c r="J6" s="254"/>
      <c r="K6" s="253"/>
      <c r="L6" s="254"/>
      <c r="M6" s="248"/>
      <c r="N6" s="248"/>
    </row>
    <row r="7" customHeight="1" spans="1:14">
      <c r="A7" s="222"/>
      <c r="B7" s="223"/>
      <c r="C7" s="224"/>
      <c r="D7" s="219"/>
      <c r="E7" s="225"/>
      <c r="F7" s="226"/>
      <c r="G7" s="226"/>
      <c r="H7" s="226"/>
      <c r="I7" s="226"/>
      <c r="J7" s="255"/>
      <c r="K7" s="253"/>
      <c r="L7" s="255"/>
      <c r="M7" s="248"/>
      <c r="N7" s="248"/>
    </row>
    <row r="8" s="196" customFormat="1" ht="24" customHeight="1" spans="1:14">
      <c r="A8" s="227" t="s">
        <v>16</v>
      </c>
      <c r="B8" s="228"/>
      <c r="C8" s="229">
        <v>4716.47</v>
      </c>
      <c r="D8" s="230" t="s">
        <v>17</v>
      </c>
      <c r="E8" s="231">
        <v>3823.72</v>
      </c>
      <c r="F8" s="231">
        <v>3823.72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56">
        <v>0</v>
      </c>
      <c r="M8" s="257"/>
      <c r="N8" s="257"/>
    </row>
    <row r="9" s="196" customFormat="1" ht="24" customHeight="1" spans="1:14">
      <c r="A9" s="227" t="s">
        <v>18</v>
      </c>
      <c r="B9" s="228"/>
      <c r="C9" s="229">
        <v>3168.04</v>
      </c>
      <c r="D9" s="232" t="s">
        <v>19</v>
      </c>
      <c r="E9" s="229">
        <v>3092.51</v>
      </c>
      <c r="F9" s="229">
        <v>3092.51</v>
      </c>
      <c r="G9" s="229">
        <v>0</v>
      </c>
      <c r="H9" s="229">
        <v>0</v>
      </c>
      <c r="I9" s="229">
        <v>0</v>
      </c>
      <c r="J9" s="229">
        <v>0</v>
      </c>
      <c r="K9" s="229">
        <v>0</v>
      </c>
      <c r="L9" s="256">
        <v>0</v>
      </c>
      <c r="M9" s="257"/>
      <c r="N9" s="257"/>
    </row>
    <row r="10" s="196" customFormat="1" ht="24" customHeight="1" spans="1:14">
      <c r="A10" s="227" t="s">
        <v>20</v>
      </c>
      <c r="B10" s="228"/>
      <c r="C10" s="229">
        <v>0</v>
      </c>
      <c r="D10" s="233" t="s">
        <v>21</v>
      </c>
      <c r="E10" s="229">
        <v>389.69</v>
      </c>
      <c r="F10" s="229">
        <v>389.69</v>
      </c>
      <c r="G10" s="229">
        <v>0</v>
      </c>
      <c r="H10" s="229">
        <v>0</v>
      </c>
      <c r="I10" s="229">
        <v>0</v>
      </c>
      <c r="J10" s="229">
        <v>0</v>
      </c>
      <c r="K10" s="229">
        <v>0</v>
      </c>
      <c r="L10" s="256">
        <v>0</v>
      </c>
      <c r="M10" s="257"/>
      <c r="N10" s="257"/>
    </row>
    <row r="11" s="196" customFormat="1" ht="24" customHeight="1" spans="1:14">
      <c r="A11" s="227" t="s">
        <v>22</v>
      </c>
      <c r="B11" s="228"/>
      <c r="C11" s="229">
        <v>0</v>
      </c>
      <c r="D11" s="233" t="s">
        <v>23</v>
      </c>
      <c r="E11" s="229">
        <v>341.52</v>
      </c>
      <c r="F11" s="229">
        <v>341.52</v>
      </c>
      <c r="G11" s="229">
        <v>0</v>
      </c>
      <c r="H11" s="229">
        <v>0</v>
      </c>
      <c r="I11" s="229">
        <v>0</v>
      </c>
      <c r="J11" s="229">
        <v>0</v>
      </c>
      <c r="K11" s="229">
        <v>0</v>
      </c>
      <c r="L11" s="256">
        <v>0</v>
      </c>
      <c r="M11" s="257"/>
      <c r="N11" s="257"/>
    </row>
    <row r="12" s="196" customFormat="1" ht="24" customHeight="1" spans="1:14">
      <c r="A12" s="227" t="s">
        <v>24</v>
      </c>
      <c r="B12" s="228"/>
      <c r="C12" s="229">
        <v>0</v>
      </c>
      <c r="D12" s="233" t="s">
        <v>25</v>
      </c>
      <c r="E12" s="229">
        <v>5363.09</v>
      </c>
      <c r="F12" s="229">
        <v>4060.79</v>
      </c>
      <c r="G12" s="229">
        <v>0</v>
      </c>
      <c r="H12" s="229">
        <v>0</v>
      </c>
      <c r="I12" s="229">
        <v>805</v>
      </c>
      <c r="J12" s="229">
        <v>0</v>
      </c>
      <c r="K12" s="229">
        <v>497.3</v>
      </c>
      <c r="L12" s="256">
        <v>0</v>
      </c>
      <c r="M12" s="257"/>
      <c r="N12" s="257"/>
    </row>
    <row r="13" s="196" customFormat="1" ht="24" customHeight="1" spans="1:14">
      <c r="A13" s="234" t="s">
        <v>10</v>
      </c>
      <c r="B13" s="235"/>
      <c r="C13" s="229">
        <v>0</v>
      </c>
      <c r="D13" s="233" t="s">
        <v>26</v>
      </c>
      <c r="E13" s="229">
        <v>4060.79</v>
      </c>
      <c r="F13" s="229">
        <v>4060.79</v>
      </c>
      <c r="G13" s="229">
        <v>0</v>
      </c>
      <c r="H13" s="229">
        <v>0</v>
      </c>
      <c r="I13" s="229">
        <v>0</v>
      </c>
      <c r="J13" s="229">
        <v>0</v>
      </c>
      <c r="K13" s="229">
        <v>0</v>
      </c>
      <c r="L13" s="256">
        <v>0</v>
      </c>
      <c r="M13" s="257"/>
      <c r="N13" s="257"/>
    </row>
    <row r="14" s="196" customFormat="1" ht="24" customHeight="1" spans="1:14">
      <c r="A14" s="236" t="s">
        <v>11</v>
      </c>
      <c r="B14" s="237" t="s">
        <v>27</v>
      </c>
      <c r="C14" s="229">
        <v>0</v>
      </c>
      <c r="D14" s="233" t="s">
        <v>28</v>
      </c>
      <c r="E14" s="229">
        <v>1302.3</v>
      </c>
      <c r="F14" s="229">
        <v>0</v>
      </c>
      <c r="G14" s="229">
        <v>0</v>
      </c>
      <c r="H14" s="229">
        <v>0</v>
      </c>
      <c r="I14" s="229">
        <v>805</v>
      </c>
      <c r="J14" s="229">
        <v>0</v>
      </c>
      <c r="K14" s="229">
        <v>497.3</v>
      </c>
      <c r="L14" s="256">
        <v>0</v>
      </c>
      <c r="M14" s="257"/>
      <c r="N14" s="257"/>
    </row>
    <row r="15" s="196" customFormat="1" ht="24" customHeight="1" spans="1:14">
      <c r="A15" s="238"/>
      <c r="B15" s="237" t="s">
        <v>29</v>
      </c>
      <c r="C15" s="229">
        <v>0</v>
      </c>
      <c r="D15" s="239"/>
      <c r="E15" s="229"/>
      <c r="F15" s="229"/>
      <c r="G15" s="229"/>
      <c r="H15" s="229"/>
      <c r="I15" s="229"/>
      <c r="J15" s="229"/>
      <c r="K15" s="229"/>
      <c r="L15" s="258"/>
      <c r="M15" s="257"/>
      <c r="N15" s="257"/>
    </row>
    <row r="16" s="196" customFormat="1" ht="24" customHeight="1" spans="1:14">
      <c r="A16" s="236" t="s">
        <v>12</v>
      </c>
      <c r="B16" s="228" t="s">
        <v>30</v>
      </c>
      <c r="C16" s="229">
        <v>805</v>
      </c>
      <c r="D16" s="240"/>
      <c r="E16" s="229"/>
      <c r="F16" s="229"/>
      <c r="G16" s="229"/>
      <c r="H16" s="229"/>
      <c r="I16" s="229"/>
      <c r="J16" s="229"/>
      <c r="K16" s="229"/>
      <c r="L16" s="258"/>
      <c r="M16" s="257"/>
      <c r="N16" s="257"/>
    </row>
    <row r="17" s="196" customFormat="1" ht="24" customHeight="1" spans="1:14">
      <c r="A17" s="241"/>
      <c r="B17" s="228" t="s">
        <v>31</v>
      </c>
      <c r="C17" s="242">
        <v>0</v>
      </c>
      <c r="D17" s="240"/>
      <c r="E17" s="229"/>
      <c r="F17" s="229"/>
      <c r="G17" s="229"/>
      <c r="H17" s="229"/>
      <c r="I17" s="229"/>
      <c r="J17" s="229"/>
      <c r="K17" s="229"/>
      <c r="L17" s="258"/>
      <c r="M17" s="257"/>
      <c r="N17" s="257"/>
    </row>
    <row r="18" s="196" customFormat="1" ht="24" customHeight="1" spans="1:14">
      <c r="A18" s="238"/>
      <c r="B18" s="228" t="s">
        <v>32</v>
      </c>
      <c r="C18" s="229">
        <v>0</v>
      </c>
      <c r="D18" s="239"/>
      <c r="E18" s="229"/>
      <c r="F18" s="229"/>
      <c r="G18" s="229"/>
      <c r="H18" s="229"/>
      <c r="I18" s="229"/>
      <c r="J18" s="229"/>
      <c r="K18" s="229"/>
      <c r="L18" s="258"/>
      <c r="M18" s="257"/>
      <c r="N18" s="257"/>
    </row>
    <row r="19" s="196" customFormat="1" ht="24" customHeight="1" spans="1:14">
      <c r="A19" s="227" t="s">
        <v>13</v>
      </c>
      <c r="B19" s="228"/>
      <c r="C19" s="242">
        <v>0</v>
      </c>
      <c r="D19" s="239"/>
      <c r="E19" s="229"/>
      <c r="F19" s="229"/>
      <c r="G19" s="229"/>
      <c r="H19" s="229"/>
      <c r="I19" s="229"/>
      <c r="J19" s="229"/>
      <c r="K19" s="229"/>
      <c r="L19" s="258"/>
      <c r="M19" s="257"/>
      <c r="N19" s="257"/>
    </row>
    <row r="20" s="196" customFormat="1" ht="24" customHeight="1" spans="1:14">
      <c r="A20" s="227" t="s">
        <v>14</v>
      </c>
      <c r="B20" s="228"/>
      <c r="C20" s="242">
        <v>497.3</v>
      </c>
      <c r="D20" s="243"/>
      <c r="E20" s="231"/>
      <c r="F20" s="231"/>
      <c r="G20" s="231"/>
      <c r="H20" s="231"/>
      <c r="I20" s="231"/>
      <c r="J20" s="231"/>
      <c r="K20" s="231"/>
      <c r="L20" s="258"/>
      <c r="M20" s="257"/>
      <c r="N20" s="257"/>
    </row>
    <row r="21" s="196" customFormat="1" ht="24" customHeight="1" spans="1:14">
      <c r="A21" s="227" t="s">
        <v>15</v>
      </c>
      <c r="B21" s="228"/>
      <c r="C21" s="244">
        <v>0</v>
      </c>
      <c r="D21" s="243"/>
      <c r="E21" s="231"/>
      <c r="F21" s="231"/>
      <c r="G21" s="231"/>
      <c r="H21" s="231"/>
      <c r="I21" s="231"/>
      <c r="J21" s="231"/>
      <c r="K21" s="231"/>
      <c r="L21" s="258"/>
      <c r="M21" s="257"/>
      <c r="N21" s="257"/>
    </row>
    <row r="22" s="196" customFormat="1" ht="25.5" customHeight="1" spans="1:14">
      <c r="A22" s="213" t="s">
        <v>33</v>
      </c>
      <c r="B22" s="245"/>
      <c r="C22" s="229">
        <v>9186.81</v>
      </c>
      <c r="D22" s="246" t="s">
        <v>34</v>
      </c>
      <c r="E22" s="247">
        <v>9186.81</v>
      </c>
      <c r="F22" s="231">
        <v>7884.51</v>
      </c>
      <c r="G22" s="231">
        <v>0</v>
      </c>
      <c r="H22" s="231">
        <v>0</v>
      </c>
      <c r="I22" s="231">
        <v>805</v>
      </c>
      <c r="J22" s="231">
        <v>0</v>
      </c>
      <c r="K22" s="231">
        <v>497.3</v>
      </c>
      <c r="L22" s="231">
        <v>0</v>
      </c>
      <c r="M22" s="257"/>
      <c r="N22" s="257"/>
    </row>
    <row r="23" ht="14.25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</sheetData>
  <sheetProtection formatCells="0" formatColumns="0" formatRows="0"/>
  <mergeCells count="25">
    <mergeCell ref="A1:C1"/>
    <mergeCell ref="K3:L3"/>
    <mergeCell ref="A8:B8"/>
    <mergeCell ref="A9:B9"/>
    <mergeCell ref="A10:B10"/>
    <mergeCell ref="A11:B11"/>
    <mergeCell ref="A12:B12"/>
    <mergeCell ref="A13:B13"/>
    <mergeCell ref="A19:B19"/>
    <mergeCell ref="A20:B20"/>
    <mergeCell ref="A21:B21"/>
    <mergeCell ref="A22:B22"/>
    <mergeCell ref="A14:A15"/>
    <mergeCell ref="A16:A1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A5:B7"/>
  </mergeCells>
  <pageMargins left="0.747916666666667" right="0.747916666666667" top="0.393055555555556" bottom="0.984027777777778" header="0.511805555555556" footer="0.511805555555556"/>
  <pageSetup paperSize="9" scale="79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showGridLines="0" showZeros="0" workbookViewId="0">
      <selection activeCell="B23" sqref="B23"/>
    </sheetView>
  </sheetViews>
  <sheetFormatPr defaultColWidth="6.875" defaultRowHeight="11.25"/>
  <cols>
    <col min="1" max="1" width="10.75" style="170" customWidth="1"/>
    <col min="2" max="2" width="25.375" style="170" customWidth="1"/>
    <col min="3" max="3" width="14.625" style="170" customWidth="1"/>
    <col min="4" max="4" width="12.125" style="170" customWidth="1"/>
    <col min="5" max="5" width="12.75" style="170" customWidth="1"/>
    <col min="6" max="6" width="8.875" style="170" customWidth="1"/>
    <col min="7" max="8" width="8.5" style="170" customWidth="1"/>
    <col min="9" max="10" width="9.75" style="170" customWidth="1"/>
    <col min="11" max="13" width="7.875" style="170" customWidth="1"/>
    <col min="14" max="14" width="10.125" style="170" customWidth="1"/>
    <col min="15" max="15" width="7.5" style="170" customWidth="1"/>
    <col min="16" max="16" width="9.25" style="170" customWidth="1"/>
    <col min="17" max="17" width="8.75" style="170" customWidth="1"/>
    <col min="18" max="16384" width="6.875" style="170"/>
  </cols>
  <sheetData>
    <row r="1" ht="26.25" customHeight="1" spans="1:17">
      <c r="A1" s="171"/>
      <c r="B1" s="172"/>
      <c r="C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86"/>
      <c r="P1" s="186"/>
      <c r="Q1" s="193"/>
    </row>
    <row r="2" ht="32.25" customHeight="1" spans="1:17">
      <c r="A2" s="174" t="s">
        <v>35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ht="19.5" customHeight="1" spans="1:17">
      <c r="A3" s="175" t="s">
        <v>36</v>
      </c>
      <c r="B3" s="176"/>
      <c r="C3" s="176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94" t="s">
        <v>2</v>
      </c>
    </row>
    <row r="4" ht="21" customHeight="1" spans="1:17">
      <c r="A4" s="177" t="s">
        <v>37</v>
      </c>
      <c r="B4" s="177" t="s">
        <v>38</v>
      </c>
      <c r="C4" s="177" t="s">
        <v>39</v>
      </c>
      <c r="D4" s="177" t="s">
        <v>16</v>
      </c>
      <c r="E4" s="178" t="s">
        <v>18</v>
      </c>
      <c r="F4" s="178" t="s">
        <v>20</v>
      </c>
      <c r="G4" s="178" t="s">
        <v>40</v>
      </c>
      <c r="H4" s="179" t="s">
        <v>24</v>
      </c>
      <c r="I4" s="178" t="s">
        <v>10</v>
      </c>
      <c r="J4" s="187" t="s">
        <v>11</v>
      </c>
      <c r="K4" s="188"/>
      <c r="L4" s="187" t="s">
        <v>41</v>
      </c>
      <c r="M4" s="189"/>
      <c r="N4" s="188"/>
      <c r="O4" s="190" t="s">
        <v>13</v>
      </c>
      <c r="P4" s="191" t="s">
        <v>14</v>
      </c>
      <c r="Q4" s="191" t="s">
        <v>15</v>
      </c>
    </row>
    <row r="5" ht="27.75" customHeight="1" spans="1:17">
      <c r="A5" s="177"/>
      <c r="B5" s="177"/>
      <c r="C5" s="177"/>
      <c r="D5" s="177"/>
      <c r="E5" s="178"/>
      <c r="F5" s="178"/>
      <c r="G5" s="178"/>
      <c r="H5" s="180"/>
      <c r="I5" s="178"/>
      <c r="J5" s="178" t="s">
        <v>27</v>
      </c>
      <c r="K5" s="192" t="s">
        <v>29</v>
      </c>
      <c r="L5" s="192" t="s">
        <v>30</v>
      </c>
      <c r="M5" s="192" t="s">
        <v>31</v>
      </c>
      <c r="N5" s="192" t="s">
        <v>32</v>
      </c>
      <c r="O5" s="190"/>
      <c r="P5" s="191"/>
      <c r="Q5" s="191"/>
    </row>
    <row r="6" ht="21" customHeight="1" spans="1:17">
      <c r="A6" s="181" t="s">
        <v>42</v>
      </c>
      <c r="B6" s="182" t="s">
        <v>42</v>
      </c>
      <c r="C6" s="182">
        <v>1</v>
      </c>
      <c r="D6" s="182">
        <v>2</v>
      </c>
      <c r="E6" s="182">
        <v>3</v>
      </c>
      <c r="F6" s="182">
        <v>4</v>
      </c>
      <c r="G6" s="182">
        <v>5</v>
      </c>
      <c r="H6" s="182">
        <v>6</v>
      </c>
      <c r="I6" s="182">
        <v>7</v>
      </c>
      <c r="J6" s="182">
        <v>8</v>
      </c>
      <c r="K6" s="182">
        <v>9</v>
      </c>
      <c r="L6" s="182">
        <v>10</v>
      </c>
      <c r="M6" s="182">
        <v>11</v>
      </c>
      <c r="N6" s="182">
        <v>12</v>
      </c>
      <c r="O6" s="182">
        <v>13</v>
      </c>
      <c r="P6" s="182">
        <v>14</v>
      </c>
      <c r="Q6" s="182">
        <v>15</v>
      </c>
    </row>
    <row r="7" s="169" customFormat="1" ht="21" customHeight="1" spans="1:17">
      <c r="A7" s="183"/>
      <c r="B7" s="183" t="s">
        <v>39</v>
      </c>
      <c r="C7" s="184">
        <f t="shared" ref="C7:Q7" si="0">C8</f>
        <v>9186.81</v>
      </c>
      <c r="D7" s="185">
        <f t="shared" si="0"/>
        <v>4716.47</v>
      </c>
      <c r="E7" s="185">
        <f t="shared" si="0"/>
        <v>3168.04</v>
      </c>
      <c r="F7" s="185">
        <f t="shared" si="0"/>
        <v>0</v>
      </c>
      <c r="G7" s="185">
        <f t="shared" si="0"/>
        <v>0</v>
      </c>
      <c r="H7" s="185">
        <f t="shared" si="0"/>
        <v>0</v>
      </c>
      <c r="I7" s="185">
        <f t="shared" si="0"/>
        <v>0</v>
      </c>
      <c r="J7" s="185">
        <f t="shared" si="0"/>
        <v>0</v>
      </c>
      <c r="K7" s="185">
        <f t="shared" si="0"/>
        <v>0</v>
      </c>
      <c r="L7" s="184">
        <f t="shared" si="0"/>
        <v>805</v>
      </c>
      <c r="M7" s="184">
        <f t="shared" si="0"/>
        <v>0</v>
      </c>
      <c r="N7" s="184">
        <f t="shared" si="0"/>
        <v>0</v>
      </c>
      <c r="O7" s="185">
        <f t="shared" si="0"/>
        <v>0</v>
      </c>
      <c r="P7" s="185">
        <f t="shared" si="0"/>
        <v>497.3</v>
      </c>
      <c r="Q7" s="195">
        <f t="shared" si="0"/>
        <v>0</v>
      </c>
    </row>
    <row r="8" ht="21" customHeight="1" spans="1:17">
      <c r="A8" s="183" t="s">
        <v>43</v>
      </c>
      <c r="B8" s="183" t="s">
        <v>44</v>
      </c>
      <c r="C8" s="184">
        <f t="shared" ref="C8:Q8" si="1">SUM(C9:C11)</f>
        <v>9186.81</v>
      </c>
      <c r="D8" s="185">
        <f t="shared" si="1"/>
        <v>4716.47</v>
      </c>
      <c r="E8" s="185">
        <f t="shared" si="1"/>
        <v>3168.04</v>
      </c>
      <c r="F8" s="185">
        <f t="shared" si="1"/>
        <v>0</v>
      </c>
      <c r="G8" s="185">
        <f t="shared" si="1"/>
        <v>0</v>
      </c>
      <c r="H8" s="185">
        <f t="shared" si="1"/>
        <v>0</v>
      </c>
      <c r="I8" s="185">
        <f t="shared" si="1"/>
        <v>0</v>
      </c>
      <c r="J8" s="185">
        <f t="shared" si="1"/>
        <v>0</v>
      </c>
      <c r="K8" s="185">
        <f t="shared" si="1"/>
        <v>0</v>
      </c>
      <c r="L8" s="184">
        <f t="shared" si="1"/>
        <v>805</v>
      </c>
      <c r="M8" s="184">
        <f t="shared" si="1"/>
        <v>0</v>
      </c>
      <c r="N8" s="184">
        <f t="shared" si="1"/>
        <v>0</v>
      </c>
      <c r="O8" s="185">
        <f t="shared" si="1"/>
        <v>0</v>
      </c>
      <c r="P8" s="185">
        <f t="shared" si="1"/>
        <v>497.3</v>
      </c>
      <c r="Q8" s="195">
        <f t="shared" si="1"/>
        <v>0</v>
      </c>
    </row>
    <row r="9" ht="21" customHeight="1" spans="1:17">
      <c r="A9" s="183" t="s">
        <v>45</v>
      </c>
      <c r="B9" s="183" t="s">
        <v>46</v>
      </c>
      <c r="C9" s="184">
        <v>8978.1</v>
      </c>
      <c r="D9" s="185">
        <v>4507.76</v>
      </c>
      <c r="E9" s="185">
        <v>3168.04</v>
      </c>
      <c r="F9" s="185">
        <v>0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4">
        <v>805</v>
      </c>
      <c r="M9" s="184">
        <v>0</v>
      </c>
      <c r="N9" s="184">
        <v>0</v>
      </c>
      <c r="O9" s="185">
        <v>0</v>
      </c>
      <c r="P9" s="185">
        <v>497.3</v>
      </c>
      <c r="Q9" s="195">
        <v>0</v>
      </c>
    </row>
    <row r="10" ht="21" customHeight="1" spans="1:17">
      <c r="A10" s="183" t="s">
        <v>47</v>
      </c>
      <c r="B10" s="183" t="s">
        <v>48</v>
      </c>
      <c r="C10" s="184">
        <v>82.89</v>
      </c>
      <c r="D10" s="185">
        <v>82.89</v>
      </c>
      <c r="E10" s="185">
        <v>0</v>
      </c>
      <c r="F10" s="185">
        <v>0</v>
      </c>
      <c r="G10" s="185">
        <v>0</v>
      </c>
      <c r="H10" s="185">
        <v>0</v>
      </c>
      <c r="I10" s="185">
        <v>0</v>
      </c>
      <c r="J10" s="185">
        <v>0</v>
      </c>
      <c r="K10" s="185">
        <v>0</v>
      </c>
      <c r="L10" s="184">
        <v>0</v>
      </c>
      <c r="M10" s="184">
        <v>0</v>
      </c>
      <c r="N10" s="184">
        <v>0</v>
      </c>
      <c r="O10" s="185">
        <v>0</v>
      </c>
      <c r="P10" s="185">
        <v>0</v>
      </c>
      <c r="Q10" s="195">
        <v>0</v>
      </c>
    </row>
    <row r="11" ht="21" customHeight="1" spans="1:17">
      <c r="A11" s="183" t="s">
        <v>49</v>
      </c>
      <c r="B11" s="183" t="s">
        <v>50</v>
      </c>
      <c r="C11" s="184">
        <v>125.82</v>
      </c>
      <c r="D11" s="185">
        <v>125.82</v>
      </c>
      <c r="E11" s="185">
        <v>0</v>
      </c>
      <c r="F11" s="185">
        <v>0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4">
        <v>0</v>
      </c>
      <c r="M11" s="184">
        <v>0</v>
      </c>
      <c r="N11" s="184">
        <v>0</v>
      </c>
      <c r="O11" s="185">
        <v>0</v>
      </c>
      <c r="P11" s="185">
        <v>0</v>
      </c>
      <c r="Q11" s="195">
        <v>0</v>
      </c>
    </row>
    <row r="12" ht="9.75" customHeight="1" spans="1:17">
      <c r="A12"/>
      <c r="B12" s="169"/>
      <c r="C12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</row>
    <row r="13" ht="9.75" customHeight="1" spans="1:17">
      <c r="A13"/>
      <c r="B13" s="169"/>
      <c r="C13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</row>
    <row r="14" ht="9.75" customHeight="1" spans="1:17">
      <c r="A14"/>
      <c r="B14" s="169"/>
      <c r="C14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</row>
    <row r="15" ht="9.75" customHeight="1" spans="1:17">
      <c r="A15"/>
      <c r="B15" s="169"/>
      <c r="C15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</row>
    <row r="16" ht="9.75" customHeight="1" spans="1:17">
      <c r="A16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</row>
    <row r="17" ht="9.75" customHeight="1" spans="1:17">
      <c r="A17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/>
    </row>
    <row r="18" ht="9.75" customHeight="1" spans="1:17">
      <c r="A18"/>
      <c r="B18" s="169"/>
      <c r="C18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/>
    </row>
    <row r="19" ht="9.75" customHeight="1" spans="1:17">
      <c r="A19"/>
      <c r="B19" s="169"/>
      <c r="C19"/>
      <c r="D1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/>
    </row>
    <row r="20" ht="9.75" customHeight="1" spans="1:17">
      <c r="A20"/>
      <c r="B20" s="169"/>
      <c r="C20"/>
      <c r="D2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/>
      <c r="P20"/>
      <c r="Q20"/>
    </row>
    <row r="21" ht="9.75" customHeight="1" spans="1:17">
      <c r="A21"/>
      <c r="B21" s="169"/>
      <c r="C21"/>
      <c r="D21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/>
    </row>
    <row r="22" ht="9.75" customHeight="1" spans="1:17">
      <c r="A22"/>
      <c r="B22" s="169"/>
      <c r="C22" s="169"/>
      <c r="D22"/>
      <c r="E22"/>
      <c r="F22"/>
      <c r="G22"/>
      <c r="H22"/>
      <c r="I22"/>
      <c r="J22"/>
      <c r="K22"/>
      <c r="L22"/>
      <c r="M22"/>
      <c r="N22"/>
      <c r="O22" s="169"/>
      <c r="P22" s="169"/>
      <c r="Q22"/>
    </row>
    <row r="23" ht="9.75" customHeight="1" spans="1:17">
      <c r="A23"/>
      <c r="B23" s="169"/>
      <c r="C23" s="169"/>
      <c r="D23"/>
      <c r="E23"/>
      <c r="F23"/>
      <c r="G23"/>
      <c r="H23"/>
      <c r="I23"/>
      <c r="J23"/>
      <c r="K23"/>
      <c r="L23"/>
      <c r="M23"/>
      <c r="N23"/>
      <c r="O23" s="169"/>
      <c r="P23" s="169"/>
      <c r="Q23"/>
    </row>
    <row r="24" ht="9.75" customHeight="1" spans="1:17">
      <c r="A24"/>
      <c r="B24" s="169"/>
      <c r="C24" s="169"/>
      <c r="D24"/>
      <c r="E24"/>
      <c r="F24"/>
      <c r="G24"/>
      <c r="H24"/>
      <c r="I24"/>
      <c r="J24"/>
      <c r="K24"/>
      <c r="L24"/>
      <c r="M24"/>
      <c r="N24"/>
      <c r="O24" s="169"/>
      <c r="P24" s="169"/>
      <c r="Q24"/>
    </row>
    <row r="25" ht="9.75" customHeight="1" spans="1:17">
      <c r="A25"/>
      <c r="B25"/>
      <c r="C25"/>
      <c r="D25"/>
      <c r="E25"/>
      <c r="F25"/>
      <c r="G25"/>
      <c r="H25"/>
      <c r="I25"/>
      <c r="J25"/>
      <c r="K25" s="169"/>
      <c r="L25" s="169"/>
      <c r="M25" s="169"/>
      <c r="N25" s="169"/>
      <c r="O25"/>
      <c r="P25"/>
      <c r="Q25"/>
    </row>
    <row r="26" ht="12.75" customHeight="1" spans="1:1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ht="12.75" customHeight="1" spans="1:1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ht="9.75" customHeight="1" spans="1:17">
      <c r="A28"/>
      <c r="B28"/>
      <c r="C28"/>
      <c r="D28"/>
      <c r="E28"/>
      <c r="F28"/>
      <c r="G28"/>
      <c r="H28"/>
      <c r="I28"/>
      <c r="J28"/>
      <c r="K28" s="169"/>
      <c r="L28" s="169"/>
      <c r="M28" s="169"/>
      <c r="N28" s="169"/>
      <c r="O28"/>
      <c r="P28"/>
      <c r="Q28"/>
    </row>
  </sheetData>
  <sheetProtection formatCells="0" formatColumns="0" formatRows="0"/>
  <mergeCells count="14">
    <mergeCell ref="J4: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printOptions horizontalCentered="1"/>
  <pageMargins left="0.393055555555556" right="0.393055555555556" top="0.393055555555556" bottom="0.393055555555556" header="0" footer="0"/>
  <pageSetup paperSize="9" scale="72" fitToHeight="100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showGridLines="0" showZeros="0" workbookViewId="0">
      <selection activeCell="E12" sqref="E12"/>
    </sheetView>
  </sheetViews>
  <sheetFormatPr defaultColWidth="7" defaultRowHeight="11.25"/>
  <cols>
    <col min="1" max="3" width="4.5" style="138" customWidth="1"/>
    <col min="4" max="4" width="11.5" style="138" customWidth="1"/>
    <col min="5" max="5" width="31.625" style="138" customWidth="1"/>
    <col min="6" max="13" width="11.125" style="138" customWidth="1"/>
    <col min="14" max="16384" width="7" style="138"/>
  </cols>
  <sheetData>
    <row r="1" ht="15.75" customHeight="1" spans="1:14">
      <c r="A1" s="139"/>
      <c r="B1" s="139"/>
      <c r="C1" s="140"/>
      <c r="D1" s="141"/>
      <c r="E1" s="142"/>
      <c r="F1" s="143"/>
      <c r="G1" s="143"/>
      <c r="H1" s="143"/>
      <c r="I1" s="143"/>
      <c r="J1" s="143"/>
      <c r="K1" s="143"/>
      <c r="L1" s="143"/>
      <c r="M1" s="143"/>
      <c r="N1"/>
    </row>
    <row r="2" ht="33" customHeight="1" spans="1:14">
      <c r="A2" s="144" t="s">
        <v>51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65"/>
    </row>
    <row r="3" s="136" customFormat="1" ht="19.5" customHeight="1" spans="1:13">
      <c r="A3" s="145" t="s">
        <v>36</v>
      </c>
      <c r="B3" s="145"/>
      <c r="C3" s="145"/>
      <c r="D3" s="145"/>
      <c r="E3" s="145"/>
      <c r="F3" s="143"/>
      <c r="G3" s="146"/>
      <c r="H3" s="146"/>
      <c r="I3" s="146"/>
      <c r="J3" s="146"/>
      <c r="K3" s="146"/>
      <c r="L3" s="146"/>
      <c r="M3" s="166" t="s">
        <v>2</v>
      </c>
    </row>
    <row r="4" ht="16.5" customHeight="1" spans="1:14">
      <c r="A4" s="147" t="s">
        <v>52</v>
      </c>
      <c r="B4" s="148"/>
      <c r="C4" s="149"/>
      <c r="D4" s="150" t="s">
        <v>37</v>
      </c>
      <c r="E4" s="150" t="s">
        <v>53</v>
      </c>
      <c r="F4" s="151" t="s">
        <v>39</v>
      </c>
      <c r="G4" s="152" t="s">
        <v>54</v>
      </c>
      <c r="H4" s="152"/>
      <c r="I4" s="152"/>
      <c r="J4" s="152"/>
      <c r="K4" s="152" t="s">
        <v>55</v>
      </c>
      <c r="L4" s="152"/>
      <c r="M4" s="152"/>
      <c r="N4"/>
    </row>
    <row r="5" ht="37.5" customHeight="1" spans="1:14">
      <c r="A5" s="153" t="s">
        <v>56</v>
      </c>
      <c r="B5" s="154" t="s">
        <v>57</v>
      </c>
      <c r="C5" s="154" t="s">
        <v>58</v>
      </c>
      <c r="D5" s="155"/>
      <c r="E5" s="155"/>
      <c r="F5" s="151"/>
      <c r="G5" s="151" t="s">
        <v>59</v>
      </c>
      <c r="H5" s="151" t="s">
        <v>60</v>
      </c>
      <c r="I5" s="151" t="s">
        <v>61</v>
      </c>
      <c r="J5" s="151" t="s">
        <v>62</v>
      </c>
      <c r="K5" s="151" t="s">
        <v>59</v>
      </c>
      <c r="L5" s="167" t="s">
        <v>63</v>
      </c>
      <c r="M5" s="152" t="s">
        <v>64</v>
      </c>
      <c r="N5"/>
    </row>
    <row r="6" ht="16.5" customHeight="1" spans="1:14">
      <c r="A6" s="156" t="s">
        <v>42</v>
      </c>
      <c r="B6" s="157" t="s">
        <v>42</v>
      </c>
      <c r="C6" s="157" t="s">
        <v>42</v>
      </c>
      <c r="D6" s="158" t="s">
        <v>42</v>
      </c>
      <c r="E6" s="159" t="s">
        <v>42</v>
      </c>
      <c r="F6" s="158">
        <v>2</v>
      </c>
      <c r="G6" s="158">
        <v>3</v>
      </c>
      <c r="H6" s="158">
        <v>4</v>
      </c>
      <c r="I6" s="158">
        <v>5</v>
      </c>
      <c r="J6" s="158">
        <v>6</v>
      </c>
      <c r="K6" s="168">
        <v>7</v>
      </c>
      <c r="L6" s="168">
        <v>8</v>
      </c>
      <c r="M6" s="168">
        <v>9</v>
      </c>
      <c r="N6"/>
    </row>
    <row r="7" s="137" customFormat="1" ht="18.75" customHeight="1" spans="1:13">
      <c r="A7" s="160"/>
      <c r="B7" s="160"/>
      <c r="C7" s="160"/>
      <c r="D7" s="161"/>
      <c r="E7" s="162" t="s">
        <v>39</v>
      </c>
      <c r="F7" s="163">
        <f t="shared" ref="F7:M7" si="0">F8</f>
        <v>9186.81</v>
      </c>
      <c r="G7" s="164">
        <f t="shared" si="0"/>
        <v>3823.72</v>
      </c>
      <c r="H7" s="164">
        <f t="shared" si="0"/>
        <v>3092.51</v>
      </c>
      <c r="I7" s="164">
        <f t="shared" si="0"/>
        <v>389.69</v>
      </c>
      <c r="J7" s="164">
        <f t="shared" si="0"/>
        <v>341.52</v>
      </c>
      <c r="K7" s="164">
        <f t="shared" si="0"/>
        <v>5363.09</v>
      </c>
      <c r="L7" s="164">
        <f t="shared" si="0"/>
        <v>4060.79</v>
      </c>
      <c r="M7" s="163">
        <f t="shared" si="0"/>
        <v>1302.3</v>
      </c>
    </row>
    <row r="8" ht="18.75" customHeight="1" spans="1:14">
      <c r="A8" s="160"/>
      <c r="B8" s="160"/>
      <c r="C8" s="160"/>
      <c r="D8" s="161" t="s">
        <v>43</v>
      </c>
      <c r="E8" s="162" t="s">
        <v>44</v>
      </c>
      <c r="F8" s="163">
        <f t="shared" ref="F8:M8" si="1">F9+F23+F28</f>
        <v>9186.81</v>
      </c>
      <c r="G8" s="164">
        <f t="shared" si="1"/>
        <v>3823.72</v>
      </c>
      <c r="H8" s="164">
        <f t="shared" si="1"/>
        <v>3092.51</v>
      </c>
      <c r="I8" s="164">
        <f t="shared" si="1"/>
        <v>389.69</v>
      </c>
      <c r="J8" s="164">
        <f t="shared" si="1"/>
        <v>341.52</v>
      </c>
      <c r="K8" s="164">
        <f t="shared" si="1"/>
        <v>5363.09</v>
      </c>
      <c r="L8" s="164">
        <f t="shared" si="1"/>
        <v>4060.79</v>
      </c>
      <c r="M8" s="163">
        <f t="shared" si="1"/>
        <v>1302.3</v>
      </c>
      <c r="N8"/>
    </row>
    <row r="9" ht="18.75" customHeight="1" spans="1:14">
      <c r="A9" s="160"/>
      <c r="B9" s="160"/>
      <c r="C9" s="160"/>
      <c r="D9" s="161" t="s">
        <v>45</v>
      </c>
      <c r="E9" s="162" t="s">
        <v>46</v>
      </c>
      <c r="F9" s="163">
        <f t="shared" ref="F9:M9" si="2">SUM(F10:F22)</f>
        <v>8978.1</v>
      </c>
      <c r="G9" s="164">
        <f t="shared" si="2"/>
        <v>3615.01</v>
      </c>
      <c r="H9" s="164">
        <f t="shared" si="2"/>
        <v>2898.39</v>
      </c>
      <c r="I9" s="164">
        <f t="shared" si="2"/>
        <v>376.92</v>
      </c>
      <c r="J9" s="164">
        <f t="shared" si="2"/>
        <v>339.7</v>
      </c>
      <c r="K9" s="164">
        <f t="shared" si="2"/>
        <v>5363.09</v>
      </c>
      <c r="L9" s="164">
        <f t="shared" si="2"/>
        <v>4060.79</v>
      </c>
      <c r="M9" s="163">
        <f t="shared" si="2"/>
        <v>1302.3</v>
      </c>
      <c r="N9"/>
    </row>
    <row r="10" ht="18.75" customHeight="1" spans="1:14">
      <c r="A10" s="160" t="s">
        <v>65</v>
      </c>
      <c r="B10" s="160" t="s">
        <v>66</v>
      </c>
      <c r="C10" s="160" t="s">
        <v>67</v>
      </c>
      <c r="D10" s="161" t="s">
        <v>68</v>
      </c>
      <c r="E10" s="162" t="s">
        <v>69</v>
      </c>
      <c r="F10" s="163">
        <v>350.56</v>
      </c>
      <c r="G10" s="164">
        <v>350.56</v>
      </c>
      <c r="H10" s="164">
        <v>0</v>
      </c>
      <c r="I10" s="164">
        <v>16.06</v>
      </c>
      <c r="J10" s="164">
        <v>334.5</v>
      </c>
      <c r="K10" s="164">
        <v>0</v>
      </c>
      <c r="L10" s="164">
        <v>0</v>
      </c>
      <c r="M10" s="163">
        <v>0</v>
      </c>
      <c r="N10"/>
    </row>
    <row r="11" ht="18.75" customHeight="1" spans="1:14">
      <c r="A11" s="160" t="s">
        <v>70</v>
      </c>
      <c r="B11" s="160" t="s">
        <v>71</v>
      </c>
      <c r="C11" s="160" t="s">
        <v>72</v>
      </c>
      <c r="D11" s="161" t="s">
        <v>68</v>
      </c>
      <c r="E11" s="162" t="s">
        <v>73</v>
      </c>
      <c r="F11" s="163">
        <v>210.77</v>
      </c>
      <c r="G11" s="164">
        <v>210.77</v>
      </c>
      <c r="H11" s="164">
        <v>210.77</v>
      </c>
      <c r="I11" s="164">
        <v>0</v>
      </c>
      <c r="J11" s="164">
        <v>0</v>
      </c>
      <c r="K11" s="164">
        <v>0</v>
      </c>
      <c r="L11" s="164">
        <v>0</v>
      </c>
      <c r="M11" s="163">
        <v>0</v>
      </c>
      <c r="N11"/>
    </row>
    <row r="12" ht="18.75" customHeight="1" spans="1:14">
      <c r="A12" s="160" t="s">
        <v>74</v>
      </c>
      <c r="B12" s="160" t="s">
        <v>67</v>
      </c>
      <c r="C12" s="160" t="s">
        <v>72</v>
      </c>
      <c r="D12" s="161" t="s">
        <v>68</v>
      </c>
      <c r="E12" s="162" t="s">
        <v>75</v>
      </c>
      <c r="F12" s="163">
        <v>2701.61</v>
      </c>
      <c r="G12" s="164">
        <v>2516.83</v>
      </c>
      <c r="H12" s="164">
        <v>2150.77</v>
      </c>
      <c r="I12" s="164">
        <v>360.86</v>
      </c>
      <c r="J12" s="164">
        <v>5.2</v>
      </c>
      <c r="K12" s="164">
        <v>184.78</v>
      </c>
      <c r="L12" s="164">
        <v>184.78</v>
      </c>
      <c r="M12" s="163">
        <v>0</v>
      </c>
      <c r="N12"/>
    </row>
    <row r="13" ht="18.75" customHeight="1" spans="1:14">
      <c r="A13" s="160" t="s">
        <v>74</v>
      </c>
      <c r="B13" s="160" t="s">
        <v>67</v>
      </c>
      <c r="C13" s="160" t="s">
        <v>76</v>
      </c>
      <c r="D13" s="161" t="s">
        <v>68</v>
      </c>
      <c r="E13" s="162" t="s">
        <v>77</v>
      </c>
      <c r="F13" s="163">
        <v>51</v>
      </c>
      <c r="G13" s="164">
        <v>0</v>
      </c>
      <c r="H13" s="164">
        <v>0</v>
      </c>
      <c r="I13" s="164">
        <v>0</v>
      </c>
      <c r="J13" s="164">
        <v>0</v>
      </c>
      <c r="K13" s="164">
        <v>51</v>
      </c>
      <c r="L13" s="164">
        <v>51</v>
      </c>
      <c r="M13" s="163">
        <v>0</v>
      </c>
      <c r="N13"/>
    </row>
    <row r="14" ht="18.75" customHeight="1" spans="1:14">
      <c r="A14" s="160" t="s">
        <v>78</v>
      </c>
      <c r="B14" s="160" t="s">
        <v>79</v>
      </c>
      <c r="C14" s="160" t="s">
        <v>72</v>
      </c>
      <c r="D14" s="161" t="s">
        <v>68</v>
      </c>
      <c r="E14" s="162" t="s">
        <v>80</v>
      </c>
      <c r="F14" s="163">
        <v>228.34</v>
      </c>
      <c r="G14" s="164">
        <v>228.34</v>
      </c>
      <c r="H14" s="164">
        <v>228.34</v>
      </c>
      <c r="I14" s="164">
        <v>0</v>
      </c>
      <c r="J14" s="164">
        <v>0</v>
      </c>
      <c r="K14" s="164">
        <v>0</v>
      </c>
      <c r="L14" s="164">
        <v>0</v>
      </c>
      <c r="M14" s="163">
        <v>0</v>
      </c>
      <c r="N14"/>
    </row>
    <row r="15" ht="18.75" customHeight="1" spans="1:14">
      <c r="A15" s="160" t="s">
        <v>74</v>
      </c>
      <c r="B15" s="160" t="s">
        <v>67</v>
      </c>
      <c r="C15" s="160" t="s">
        <v>81</v>
      </c>
      <c r="D15" s="161" t="s">
        <v>68</v>
      </c>
      <c r="E15" s="162" t="s">
        <v>82</v>
      </c>
      <c r="F15" s="163">
        <v>667.3</v>
      </c>
      <c r="G15" s="164">
        <v>0</v>
      </c>
      <c r="H15" s="164">
        <v>0</v>
      </c>
      <c r="I15" s="164">
        <v>0</v>
      </c>
      <c r="J15" s="164">
        <v>0</v>
      </c>
      <c r="K15" s="164">
        <v>667.3</v>
      </c>
      <c r="L15" s="164">
        <v>170</v>
      </c>
      <c r="M15" s="163">
        <v>497.3</v>
      </c>
      <c r="N15"/>
    </row>
    <row r="16" ht="18.75" customHeight="1" spans="1:14">
      <c r="A16" s="160" t="s">
        <v>65</v>
      </c>
      <c r="B16" s="160" t="s">
        <v>66</v>
      </c>
      <c r="C16" s="160" t="s">
        <v>66</v>
      </c>
      <c r="D16" s="161" t="s">
        <v>68</v>
      </c>
      <c r="E16" s="162" t="s">
        <v>83</v>
      </c>
      <c r="F16" s="163">
        <v>308.51</v>
      </c>
      <c r="G16" s="164">
        <v>308.51</v>
      </c>
      <c r="H16" s="164">
        <v>308.51</v>
      </c>
      <c r="I16" s="164">
        <v>0</v>
      </c>
      <c r="J16" s="164">
        <v>0</v>
      </c>
      <c r="K16" s="164">
        <v>0</v>
      </c>
      <c r="L16" s="164">
        <v>0</v>
      </c>
      <c r="M16" s="163">
        <v>0</v>
      </c>
      <c r="N16"/>
    </row>
    <row r="17" ht="18.75" customHeight="1" spans="1:14">
      <c r="A17" s="160" t="s">
        <v>74</v>
      </c>
      <c r="B17" s="160" t="s">
        <v>67</v>
      </c>
      <c r="C17" s="160" t="s">
        <v>67</v>
      </c>
      <c r="D17" s="161" t="s">
        <v>68</v>
      </c>
      <c r="E17" s="162" t="s">
        <v>84</v>
      </c>
      <c r="F17" s="163">
        <v>51</v>
      </c>
      <c r="G17" s="164">
        <v>0</v>
      </c>
      <c r="H17" s="164">
        <v>0</v>
      </c>
      <c r="I17" s="164">
        <v>0</v>
      </c>
      <c r="J17" s="164">
        <v>0</v>
      </c>
      <c r="K17" s="164">
        <v>51</v>
      </c>
      <c r="L17" s="164">
        <v>51</v>
      </c>
      <c r="M17" s="163">
        <v>0</v>
      </c>
      <c r="N17"/>
    </row>
    <row r="18" ht="18.75" customHeight="1" spans="1:14">
      <c r="A18" s="160" t="s">
        <v>85</v>
      </c>
      <c r="B18" s="160" t="s">
        <v>86</v>
      </c>
      <c r="C18" s="160" t="s">
        <v>87</v>
      </c>
      <c r="D18" s="161" t="s">
        <v>68</v>
      </c>
      <c r="E18" s="162" t="s">
        <v>88</v>
      </c>
      <c r="F18" s="163">
        <v>34</v>
      </c>
      <c r="G18" s="164">
        <v>0</v>
      </c>
      <c r="H18" s="164">
        <v>0</v>
      </c>
      <c r="I18" s="164">
        <v>0</v>
      </c>
      <c r="J18" s="164">
        <v>0</v>
      </c>
      <c r="K18" s="164">
        <v>34</v>
      </c>
      <c r="L18" s="164">
        <v>34</v>
      </c>
      <c r="M18" s="163">
        <v>0</v>
      </c>
      <c r="N18"/>
    </row>
    <row r="19" ht="18.75" customHeight="1" spans="1:14">
      <c r="A19" s="160" t="s">
        <v>74</v>
      </c>
      <c r="B19" s="160" t="s">
        <v>67</v>
      </c>
      <c r="C19" s="160" t="s">
        <v>66</v>
      </c>
      <c r="D19" s="161" t="s">
        <v>68</v>
      </c>
      <c r="E19" s="162" t="s">
        <v>89</v>
      </c>
      <c r="F19" s="163">
        <v>85</v>
      </c>
      <c r="G19" s="164">
        <v>0</v>
      </c>
      <c r="H19" s="164">
        <v>0</v>
      </c>
      <c r="I19" s="164">
        <v>0</v>
      </c>
      <c r="J19" s="164">
        <v>0</v>
      </c>
      <c r="K19" s="164">
        <v>85</v>
      </c>
      <c r="L19" s="164">
        <v>85</v>
      </c>
      <c r="M19" s="163">
        <v>0</v>
      </c>
      <c r="N19"/>
    </row>
    <row r="20" ht="18.75" customHeight="1" spans="1:14">
      <c r="A20" s="160" t="s">
        <v>74</v>
      </c>
      <c r="B20" s="160" t="s">
        <v>67</v>
      </c>
      <c r="C20" s="160" t="s">
        <v>90</v>
      </c>
      <c r="D20" s="161" t="s">
        <v>68</v>
      </c>
      <c r="E20" s="162" t="s">
        <v>91</v>
      </c>
      <c r="F20" s="163">
        <v>59.5</v>
      </c>
      <c r="G20" s="164">
        <v>0</v>
      </c>
      <c r="H20" s="164">
        <v>0</v>
      </c>
      <c r="I20" s="164">
        <v>0</v>
      </c>
      <c r="J20" s="164">
        <v>0</v>
      </c>
      <c r="K20" s="164">
        <v>59.5</v>
      </c>
      <c r="L20" s="164">
        <v>59.5</v>
      </c>
      <c r="M20" s="163">
        <v>0</v>
      </c>
      <c r="N20"/>
    </row>
    <row r="21" ht="18.75" customHeight="1" spans="1:14">
      <c r="A21" s="160" t="s">
        <v>74</v>
      </c>
      <c r="B21" s="160" t="s">
        <v>67</v>
      </c>
      <c r="C21" s="160" t="s">
        <v>71</v>
      </c>
      <c r="D21" s="161" t="s">
        <v>68</v>
      </c>
      <c r="E21" s="162" t="s">
        <v>92</v>
      </c>
      <c r="F21" s="163">
        <v>4188.01</v>
      </c>
      <c r="G21" s="164">
        <v>0</v>
      </c>
      <c r="H21" s="164">
        <v>0</v>
      </c>
      <c r="I21" s="164">
        <v>0</v>
      </c>
      <c r="J21" s="164">
        <v>0</v>
      </c>
      <c r="K21" s="164">
        <v>4188.01</v>
      </c>
      <c r="L21" s="164">
        <v>3383.01</v>
      </c>
      <c r="M21" s="163">
        <v>805</v>
      </c>
      <c r="N21"/>
    </row>
    <row r="22" ht="18.75" customHeight="1" spans="1:14">
      <c r="A22" s="160" t="s">
        <v>74</v>
      </c>
      <c r="B22" s="160" t="s">
        <v>67</v>
      </c>
      <c r="C22" s="160" t="s">
        <v>86</v>
      </c>
      <c r="D22" s="161" t="s">
        <v>68</v>
      </c>
      <c r="E22" s="162" t="s">
        <v>93</v>
      </c>
      <c r="F22" s="163">
        <v>42.5</v>
      </c>
      <c r="G22" s="164">
        <v>0</v>
      </c>
      <c r="H22" s="164">
        <v>0</v>
      </c>
      <c r="I22" s="164">
        <v>0</v>
      </c>
      <c r="J22" s="164">
        <v>0</v>
      </c>
      <c r="K22" s="164">
        <v>42.5</v>
      </c>
      <c r="L22" s="164">
        <v>42.5</v>
      </c>
      <c r="M22" s="163">
        <v>0</v>
      </c>
      <c r="N22"/>
    </row>
    <row r="23" ht="18.75" customHeight="1" spans="1:14">
      <c r="A23" s="160"/>
      <c r="B23" s="160"/>
      <c r="C23" s="160"/>
      <c r="D23" s="161" t="s">
        <v>47</v>
      </c>
      <c r="E23" s="162" t="s">
        <v>48</v>
      </c>
      <c r="F23" s="163">
        <f t="shared" ref="F23:M23" si="3">SUM(F24:F27)</f>
        <v>82.89</v>
      </c>
      <c r="G23" s="164">
        <f t="shared" si="3"/>
        <v>82.89</v>
      </c>
      <c r="H23" s="164">
        <f t="shared" si="3"/>
        <v>75</v>
      </c>
      <c r="I23" s="164">
        <f t="shared" si="3"/>
        <v>6.07</v>
      </c>
      <c r="J23" s="164">
        <f t="shared" si="3"/>
        <v>1.82</v>
      </c>
      <c r="K23" s="164">
        <f t="shared" si="3"/>
        <v>0</v>
      </c>
      <c r="L23" s="164">
        <f t="shared" si="3"/>
        <v>0</v>
      </c>
      <c r="M23" s="163">
        <f t="shared" si="3"/>
        <v>0</v>
      </c>
      <c r="N23"/>
    </row>
    <row r="24" ht="18.75" customHeight="1" spans="1:14">
      <c r="A24" s="160" t="s">
        <v>78</v>
      </c>
      <c r="B24" s="160" t="s">
        <v>79</v>
      </c>
      <c r="C24" s="160" t="s">
        <v>71</v>
      </c>
      <c r="D24" s="161" t="s">
        <v>94</v>
      </c>
      <c r="E24" s="162" t="s">
        <v>95</v>
      </c>
      <c r="F24" s="163">
        <v>5.65</v>
      </c>
      <c r="G24" s="164">
        <v>5.65</v>
      </c>
      <c r="H24" s="164">
        <v>5.65</v>
      </c>
      <c r="I24" s="164">
        <v>0</v>
      </c>
      <c r="J24" s="164">
        <v>0</v>
      </c>
      <c r="K24" s="164">
        <v>0</v>
      </c>
      <c r="L24" s="164">
        <v>0</v>
      </c>
      <c r="M24" s="163">
        <v>0</v>
      </c>
      <c r="N24"/>
    </row>
    <row r="25" ht="18.75" customHeight="1" spans="1:14">
      <c r="A25" s="160" t="s">
        <v>65</v>
      </c>
      <c r="B25" s="160" t="s">
        <v>66</v>
      </c>
      <c r="C25" s="160" t="s">
        <v>66</v>
      </c>
      <c r="D25" s="161" t="s">
        <v>94</v>
      </c>
      <c r="E25" s="162" t="s">
        <v>83</v>
      </c>
      <c r="F25" s="163">
        <v>6.92</v>
      </c>
      <c r="G25" s="164">
        <v>6.92</v>
      </c>
      <c r="H25" s="164">
        <v>6.92</v>
      </c>
      <c r="I25" s="164">
        <v>0</v>
      </c>
      <c r="J25" s="164">
        <v>0</v>
      </c>
      <c r="K25" s="164">
        <v>0</v>
      </c>
      <c r="L25" s="164">
        <v>0</v>
      </c>
      <c r="M25" s="163">
        <v>0</v>
      </c>
      <c r="N25"/>
    </row>
    <row r="26" ht="18.75" customHeight="1" spans="1:14">
      <c r="A26" s="160" t="s">
        <v>74</v>
      </c>
      <c r="B26" s="160" t="s">
        <v>67</v>
      </c>
      <c r="C26" s="160" t="s">
        <v>87</v>
      </c>
      <c r="D26" s="161" t="s">
        <v>94</v>
      </c>
      <c r="E26" s="162" t="s">
        <v>96</v>
      </c>
      <c r="F26" s="163">
        <v>65.1</v>
      </c>
      <c r="G26" s="164">
        <v>65.1</v>
      </c>
      <c r="H26" s="164">
        <v>57.21</v>
      </c>
      <c r="I26" s="164">
        <v>6.07</v>
      </c>
      <c r="J26" s="164">
        <v>1.82</v>
      </c>
      <c r="K26" s="164">
        <v>0</v>
      </c>
      <c r="L26" s="164">
        <v>0</v>
      </c>
      <c r="M26" s="163">
        <v>0</v>
      </c>
      <c r="N26"/>
    </row>
    <row r="27" ht="18.75" customHeight="1" spans="1:14">
      <c r="A27" s="160" t="s">
        <v>70</v>
      </c>
      <c r="B27" s="160" t="s">
        <v>71</v>
      </c>
      <c r="C27" s="160" t="s">
        <v>72</v>
      </c>
      <c r="D27" s="161" t="s">
        <v>94</v>
      </c>
      <c r="E27" s="162" t="s">
        <v>73</v>
      </c>
      <c r="F27" s="163">
        <v>5.22</v>
      </c>
      <c r="G27" s="164">
        <v>5.22</v>
      </c>
      <c r="H27" s="164">
        <v>5.22</v>
      </c>
      <c r="I27" s="164">
        <v>0</v>
      </c>
      <c r="J27" s="164">
        <v>0</v>
      </c>
      <c r="K27" s="164">
        <v>0</v>
      </c>
      <c r="L27" s="164">
        <v>0</v>
      </c>
      <c r="M27" s="163">
        <v>0</v>
      </c>
      <c r="N27"/>
    </row>
    <row r="28" ht="18.75" customHeight="1" spans="1:14">
      <c r="A28" s="160"/>
      <c r="B28" s="160"/>
      <c r="C28" s="160"/>
      <c r="D28" s="161" t="s">
        <v>49</v>
      </c>
      <c r="E28" s="162" t="s">
        <v>50</v>
      </c>
      <c r="F28" s="163">
        <f t="shared" ref="F28:M28" si="4">SUM(F29:F32)</f>
        <v>125.82</v>
      </c>
      <c r="G28" s="164">
        <f t="shared" si="4"/>
        <v>125.82</v>
      </c>
      <c r="H28" s="164">
        <f t="shared" si="4"/>
        <v>119.12</v>
      </c>
      <c r="I28" s="164">
        <f t="shared" si="4"/>
        <v>6.7</v>
      </c>
      <c r="J28" s="164">
        <f t="shared" si="4"/>
        <v>0</v>
      </c>
      <c r="K28" s="164">
        <f t="shared" si="4"/>
        <v>0</v>
      </c>
      <c r="L28" s="164">
        <f t="shared" si="4"/>
        <v>0</v>
      </c>
      <c r="M28" s="163">
        <f t="shared" si="4"/>
        <v>0</v>
      </c>
      <c r="N28"/>
    </row>
    <row r="29" ht="18.75" customHeight="1" spans="1:14">
      <c r="A29" s="160" t="s">
        <v>74</v>
      </c>
      <c r="B29" s="160" t="s">
        <v>67</v>
      </c>
      <c r="C29" s="160" t="s">
        <v>97</v>
      </c>
      <c r="D29" s="161" t="s">
        <v>98</v>
      </c>
      <c r="E29" s="162" t="s">
        <v>99</v>
      </c>
      <c r="F29" s="163">
        <v>96.11</v>
      </c>
      <c r="G29" s="164">
        <v>96.11</v>
      </c>
      <c r="H29" s="164">
        <v>89.41</v>
      </c>
      <c r="I29" s="164">
        <v>6.7</v>
      </c>
      <c r="J29" s="164">
        <v>0</v>
      </c>
      <c r="K29" s="164">
        <v>0</v>
      </c>
      <c r="L29" s="164">
        <v>0</v>
      </c>
      <c r="M29" s="163">
        <v>0</v>
      </c>
      <c r="N29"/>
    </row>
    <row r="30" ht="18.75" customHeight="1" spans="1:14">
      <c r="A30" s="160" t="s">
        <v>78</v>
      </c>
      <c r="B30" s="160" t="s">
        <v>79</v>
      </c>
      <c r="C30" s="160" t="s">
        <v>71</v>
      </c>
      <c r="D30" s="161" t="s">
        <v>98</v>
      </c>
      <c r="E30" s="162" t="s">
        <v>95</v>
      </c>
      <c r="F30" s="163">
        <v>9.24</v>
      </c>
      <c r="G30" s="164">
        <v>9.24</v>
      </c>
      <c r="H30" s="164">
        <v>9.24</v>
      </c>
      <c r="I30" s="164">
        <v>0</v>
      </c>
      <c r="J30" s="164">
        <v>0</v>
      </c>
      <c r="K30" s="164">
        <v>0</v>
      </c>
      <c r="L30" s="164">
        <v>0</v>
      </c>
      <c r="M30" s="163">
        <v>0</v>
      </c>
      <c r="N30"/>
    </row>
    <row r="31" ht="18.75" customHeight="1" spans="1:14">
      <c r="A31" s="160" t="s">
        <v>70</v>
      </c>
      <c r="B31" s="160" t="s">
        <v>71</v>
      </c>
      <c r="C31" s="160" t="s">
        <v>72</v>
      </c>
      <c r="D31" s="161" t="s">
        <v>98</v>
      </c>
      <c r="E31" s="162" t="s">
        <v>73</v>
      </c>
      <c r="F31" s="163">
        <v>8.53</v>
      </c>
      <c r="G31" s="164">
        <v>8.53</v>
      </c>
      <c r="H31" s="164">
        <v>8.53</v>
      </c>
      <c r="I31" s="164">
        <v>0</v>
      </c>
      <c r="J31" s="164">
        <v>0</v>
      </c>
      <c r="K31" s="164">
        <v>0</v>
      </c>
      <c r="L31" s="164">
        <v>0</v>
      </c>
      <c r="M31" s="163">
        <v>0</v>
      </c>
      <c r="N31"/>
    </row>
    <row r="32" ht="18.75" customHeight="1" spans="1:14">
      <c r="A32" s="160" t="s">
        <v>65</v>
      </c>
      <c r="B32" s="160" t="s">
        <v>66</v>
      </c>
      <c r="C32" s="160" t="s">
        <v>66</v>
      </c>
      <c r="D32" s="161" t="s">
        <v>98</v>
      </c>
      <c r="E32" s="162" t="s">
        <v>83</v>
      </c>
      <c r="F32" s="163">
        <v>11.94</v>
      </c>
      <c r="G32" s="164">
        <v>11.94</v>
      </c>
      <c r="H32" s="164">
        <v>11.94</v>
      </c>
      <c r="I32" s="164">
        <v>0</v>
      </c>
      <c r="J32" s="164">
        <v>0</v>
      </c>
      <c r="K32" s="164">
        <v>0</v>
      </c>
      <c r="L32" s="164">
        <v>0</v>
      </c>
      <c r="M32" s="163">
        <v>0</v>
      </c>
      <c r="N32"/>
    </row>
  </sheetData>
  <sheetProtection formatCells="0" formatColumns="0" formatRows="0"/>
  <mergeCells count="7">
    <mergeCell ref="A2:M2"/>
    <mergeCell ref="A4:C4"/>
    <mergeCell ref="G4:J4"/>
    <mergeCell ref="K4:M4"/>
    <mergeCell ref="D4:D5"/>
    <mergeCell ref="E4:E5"/>
    <mergeCell ref="F4:F5"/>
  </mergeCells>
  <pageMargins left="0.747916666666667" right="0.747916666666667" top="0.984027777777778" bottom="0.984027777777778" header="0.511805555555556" footer="0.511805555555556"/>
  <pageSetup paperSize="9" scale="83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3"/>
  <sheetViews>
    <sheetView workbookViewId="0">
      <selection activeCell="E15" sqref="E15"/>
    </sheetView>
  </sheetViews>
  <sheetFormatPr defaultColWidth="9" defaultRowHeight="14.25"/>
  <sheetData>
    <row r="1" ht="35.25" spans="1:27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20"/>
      <c r="M1" s="120"/>
      <c r="N1" s="121" t="s">
        <v>100</v>
      </c>
      <c r="O1" s="120"/>
      <c r="P1" s="12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spans="1:27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29"/>
    </row>
    <row r="3" ht="15" spans="1:27">
      <c r="A3" s="101" t="s">
        <v>101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22" t="s">
        <v>102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29" t="s">
        <v>103</v>
      </c>
    </row>
    <row r="4" spans="1:27">
      <c r="A4" s="102" t="s">
        <v>104</v>
      </c>
      <c r="B4" s="103"/>
      <c r="C4" s="103" t="s">
        <v>105</v>
      </c>
      <c r="D4" s="103" t="s">
        <v>105</v>
      </c>
      <c r="E4" s="103" t="s">
        <v>105</v>
      </c>
      <c r="F4" s="103" t="s">
        <v>106</v>
      </c>
      <c r="G4" s="103"/>
      <c r="H4" s="103" t="s">
        <v>105</v>
      </c>
      <c r="I4" s="103" t="s">
        <v>105</v>
      </c>
      <c r="J4" s="103" t="s">
        <v>105</v>
      </c>
      <c r="K4" s="103" t="s">
        <v>105</v>
      </c>
      <c r="L4" s="103" t="s">
        <v>105</v>
      </c>
      <c r="M4" s="103" t="s">
        <v>105</v>
      </c>
      <c r="N4" s="103" t="s">
        <v>105</v>
      </c>
      <c r="O4" s="103" t="s">
        <v>105</v>
      </c>
      <c r="P4" s="103" t="s">
        <v>105</v>
      </c>
      <c r="Q4" s="103" t="s">
        <v>106</v>
      </c>
      <c r="R4" s="103"/>
      <c r="S4" s="103" t="s">
        <v>105</v>
      </c>
      <c r="T4" s="103" t="s">
        <v>105</v>
      </c>
      <c r="U4" s="103" t="s">
        <v>105</v>
      </c>
      <c r="V4" s="103" t="s">
        <v>105</v>
      </c>
      <c r="W4" s="103" t="s">
        <v>105</v>
      </c>
      <c r="X4" s="103" t="s">
        <v>105</v>
      </c>
      <c r="Y4" s="103" t="s">
        <v>105</v>
      </c>
      <c r="Z4" s="103" t="s">
        <v>105</v>
      </c>
      <c r="AA4" s="130" t="s">
        <v>105</v>
      </c>
    </row>
    <row r="5" spans="1:27">
      <c r="A5" s="104" t="s">
        <v>107</v>
      </c>
      <c r="B5" s="105" t="s">
        <v>108</v>
      </c>
      <c r="C5" s="105" t="s">
        <v>109</v>
      </c>
      <c r="D5" s="105" t="s">
        <v>110</v>
      </c>
      <c r="E5" s="105" t="s">
        <v>111</v>
      </c>
      <c r="F5" s="105" t="s">
        <v>112</v>
      </c>
      <c r="G5" s="105" t="s">
        <v>108</v>
      </c>
      <c r="H5" s="106" t="s">
        <v>109</v>
      </c>
      <c r="I5" s="106"/>
      <c r="J5" s="106"/>
      <c r="K5" s="106" t="s">
        <v>110</v>
      </c>
      <c r="L5" s="106"/>
      <c r="M5" s="106"/>
      <c r="N5" s="106" t="s">
        <v>111</v>
      </c>
      <c r="O5" s="106"/>
      <c r="P5" s="106"/>
      <c r="Q5" s="105" t="s">
        <v>113</v>
      </c>
      <c r="R5" s="105" t="s">
        <v>108</v>
      </c>
      <c r="S5" s="106" t="s">
        <v>109</v>
      </c>
      <c r="T5" s="106"/>
      <c r="U5" s="106"/>
      <c r="V5" s="106" t="s">
        <v>110</v>
      </c>
      <c r="W5" s="106"/>
      <c r="X5" s="106"/>
      <c r="Y5" s="106" t="s">
        <v>111</v>
      </c>
      <c r="Z5" s="106"/>
      <c r="AA5" s="131"/>
    </row>
    <row r="6" ht="40.5" spans="1:27">
      <c r="A6" s="104"/>
      <c r="B6" s="105" t="s">
        <v>105</v>
      </c>
      <c r="C6" s="105" t="s">
        <v>105</v>
      </c>
      <c r="D6" s="105" t="s">
        <v>105</v>
      </c>
      <c r="E6" s="105" t="s">
        <v>105</v>
      </c>
      <c r="F6" s="105" t="s">
        <v>105</v>
      </c>
      <c r="G6" s="105" t="s">
        <v>105</v>
      </c>
      <c r="H6" s="106" t="s">
        <v>59</v>
      </c>
      <c r="I6" s="105" t="s">
        <v>114</v>
      </c>
      <c r="J6" s="105" t="s">
        <v>115</v>
      </c>
      <c r="K6" s="106" t="s">
        <v>59</v>
      </c>
      <c r="L6" s="105" t="s">
        <v>114</v>
      </c>
      <c r="M6" s="105" t="s">
        <v>115</v>
      </c>
      <c r="N6" s="106" t="s">
        <v>59</v>
      </c>
      <c r="O6" s="105" t="s">
        <v>114</v>
      </c>
      <c r="P6" s="105" t="s">
        <v>115</v>
      </c>
      <c r="Q6" s="105" t="s">
        <v>105</v>
      </c>
      <c r="R6" s="105" t="s">
        <v>105</v>
      </c>
      <c r="S6" s="106" t="s">
        <v>59</v>
      </c>
      <c r="T6" s="105" t="s">
        <v>114</v>
      </c>
      <c r="U6" s="125" t="s">
        <v>115</v>
      </c>
      <c r="V6" s="106" t="s">
        <v>59</v>
      </c>
      <c r="W6" s="105" t="s">
        <v>114</v>
      </c>
      <c r="X6" s="125" t="s">
        <v>115</v>
      </c>
      <c r="Y6" s="106" t="s">
        <v>59</v>
      </c>
      <c r="Z6" s="105" t="s">
        <v>114</v>
      </c>
      <c r="AA6" s="132" t="s">
        <v>115</v>
      </c>
    </row>
    <row r="7" spans="1:27">
      <c r="A7" s="107" t="s">
        <v>116</v>
      </c>
      <c r="B7" s="106" t="s">
        <v>105</v>
      </c>
      <c r="C7" s="106" t="s">
        <v>117</v>
      </c>
      <c r="D7" s="106" t="s">
        <v>118</v>
      </c>
      <c r="E7" s="106" t="s">
        <v>119</v>
      </c>
      <c r="F7" s="106" t="s">
        <v>116</v>
      </c>
      <c r="G7" s="106" t="s">
        <v>105</v>
      </c>
      <c r="H7" s="106" t="s">
        <v>120</v>
      </c>
      <c r="I7" s="106" t="s">
        <v>121</v>
      </c>
      <c r="J7" s="106" t="s">
        <v>122</v>
      </c>
      <c r="K7" s="106" t="s">
        <v>123</v>
      </c>
      <c r="L7" s="106" t="s">
        <v>124</v>
      </c>
      <c r="M7" s="106" t="s">
        <v>125</v>
      </c>
      <c r="N7" s="106" t="s">
        <v>126</v>
      </c>
      <c r="O7" s="106" t="s">
        <v>79</v>
      </c>
      <c r="P7" s="106" t="s">
        <v>127</v>
      </c>
      <c r="Q7" s="106" t="s">
        <v>116</v>
      </c>
      <c r="R7" s="106" t="s">
        <v>105</v>
      </c>
      <c r="S7" s="106" t="s">
        <v>128</v>
      </c>
      <c r="T7" s="106" t="s">
        <v>129</v>
      </c>
      <c r="U7" s="106" t="s">
        <v>130</v>
      </c>
      <c r="V7" s="106" t="s">
        <v>131</v>
      </c>
      <c r="W7" s="106" t="s">
        <v>132</v>
      </c>
      <c r="X7" s="106" t="s">
        <v>133</v>
      </c>
      <c r="Y7" s="106" t="s">
        <v>134</v>
      </c>
      <c r="Z7" s="106" t="s">
        <v>135</v>
      </c>
      <c r="AA7" s="131" t="s">
        <v>136</v>
      </c>
    </row>
    <row r="8" spans="1:27">
      <c r="A8" s="108" t="s">
        <v>137</v>
      </c>
      <c r="B8" s="106" t="s">
        <v>117</v>
      </c>
      <c r="C8" s="109">
        <v>7884.51</v>
      </c>
      <c r="D8" s="109">
        <v>7884.51</v>
      </c>
      <c r="E8" s="109"/>
      <c r="F8" s="110" t="s">
        <v>138</v>
      </c>
      <c r="G8" s="106" t="s">
        <v>139</v>
      </c>
      <c r="H8" s="111"/>
      <c r="I8" s="111"/>
      <c r="J8" s="111"/>
      <c r="K8" s="111"/>
      <c r="L8" s="111"/>
      <c r="M8" s="111"/>
      <c r="N8" s="111"/>
      <c r="O8" s="111"/>
      <c r="P8" s="111"/>
      <c r="Q8" s="126" t="s">
        <v>116</v>
      </c>
      <c r="R8" s="106"/>
      <c r="S8" s="109"/>
      <c r="T8" s="109"/>
      <c r="U8" s="111"/>
      <c r="V8" s="109"/>
      <c r="W8" s="109"/>
      <c r="X8" s="111"/>
      <c r="Y8" s="109"/>
      <c r="Z8" s="109"/>
      <c r="AA8" s="133" t="s">
        <v>105</v>
      </c>
    </row>
    <row r="9" spans="1:27">
      <c r="A9" s="108" t="s">
        <v>140</v>
      </c>
      <c r="B9" s="106" t="s">
        <v>118</v>
      </c>
      <c r="C9" s="111" t="s">
        <v>105</v>
      </c>
      <c r="D9" s="111" t="s">
        <v>105</v>
      </c>
      <c r="E9" s="111" t="s">
        <v>105</v>
      </c>
      <c r="F9" s="110" t="s">
        <v>141</v>
      </c>
      <c r="G9" s="106" t="s">
        <v>142</v>
      </c>
      <c r="H9" s="111"/>
      <c r="I9" s="111"/>
      <c r="J9" s="111"/>
      <c r="K9" s="111"/>
      <c r="L9" s="111"/>
      <c r="M9" s="111"/>
      <c r="N9" s="111"/>
      <c r="O9" s="111"/>
      <c r="P9" s="111"/>
      <c r="Q9" s="126" t="s">
        <v>17</v>
      </c>
      <c r="R9" s="106"/>
      <c r="S9" s="112">
        <v>3823.72</v>
      </c>
      <c r="T9" s="112">
        <v>3823.72</v>
      </c>
      <c r="U9" s="111"/>
      <c r="V9" s="109"/>
      <c r="W9" s="109"/>
      <c r="X9" s="111"/>
      <c r="Y9" s="109"/>
      <c r="Z9" s="109"/>
      <c r="AA9" s="133" t="s">
        <v>105</v>
      </c>
    </row>
    <row r="10" spans="1:27">
      <c r="A10" s="108" t="s">
        <v>105</v>
      </c>
      <c r="B10" s="106" t="s">
        <v>119</v>
      </c>
      <c r="C10" s="111" t="s">
        <v>105</v>
      </c>
      <c r="D10" s="111" t="s">
        <v>105</v>
      </c>
      <c r="E10" s="111" t="s">
        <v>105</v>
      </c>
      <c r="F10" s="110" t="s">
        <v>143</v>
      </c>
      <c r="G10" s="106" t="s">
        <v>144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26" t="s">
        <v>145</v>
      </c>
      <c r="R10" s="106"/>
      <c r="S10" s="112">
        <f>S9-S11</f>
        <v>3434.03</v>
      </c>
      <c r="T10" s="112">
        <f>T9-T11</f>
        <v>3434.03</v>
      </c>
      <c r="U10" s="111"/>
      <c r="V10" s="109"/>
      <c r="W10" s="109"/>
      <c r="X10" s="111"/>
      <c r="Y10" s="109"/>
      <c r="Z10" s="109"/>
      <c r="AA10" s="133" t="s">
        <v>105</v>
      </c>
    </row>
    <row r="11" spans="1:27">
      <c r="A11" s="108" t="s">
        <v>105</v>
      </c>
      <c r="B11" s="106" t="s">
        <v>120</v>
      </c>
      <c r="C11" s="111" t="s">
        <v>105</v>
      </c>
      <c r="D11" s="111" t="s">
        <v>105</v>
      </c>
      <c r="E11" s="111" t="s">
        <v>105</v>
      </c>
      <c r="F11" s="110" t="s">
        <v>146</v>
      </c>
      <c r="G11" s="106" t="s">
        <v>147</v>
      </c>
      <c r="H11" s="109">
        <f>H31-H26-H16-H15</f>
        <v>7089.39</v>
      </c>
      <c r="I11" s="109">
        <f>I31-I26-I16-I15</f>
        <v>7089.39</v>
      </c>
      <c r="J11" s="111"/>
      <c r="K11" s="109"/>
      <c r="L11" s="109"/>
      <c r="M11" s="111"/>
      <c r="N11" s="109"/>
      <c r="O11" s="109"/>
      <c r="P11" s="111"/>
      <c r="Q11" s="126" t="s">
        <v>148</v>
      </c>
      <c r="R11" s="106"/>
      <c r="S11" s="112">
        <v>389.69</v>
      </c>
      <c r="T11" s="112">
        <v>389.69</v>
      </c>
      <c r="U11" s="111"/>
      <c r="V11" s="109"/>
      <c r="W11" s="109"/>
      <c r="X11" s="111"/>
      <c r="Y11" s="109"/>
      <c r="Z11" s="109"/>
      <c r="AA11" s="133" t="s">
        <v>105</v>
      </c>
    </row>
    <row r="12" spans="1:27">
      <c r="A12" s="108" t="s">
        <v>105</v>
      </c>
      <c r="B12" s="106" t="s">
        <v>121</v>
      </c>
      <c r="C12" s="111" t="s">
        <v>105</v>
      </c>
      <c r="D12" s="111" t="s">
        <v>105</v>
      </c>
      <c r="E12" s="111" t="s">
        <v>105</v>
      </c>
      <c r="F12" s="110" t="s">
        <v>149</v>
      </c>
      <c r="G12" s="106" t="s">
        <v>150</v>
      </c>
      <c r="H12" s="109"/>
      <c r="I12" s="109"/>
      <c r="J12" s="111"/>
      <c r="K12" s="109"/>
      <c r="L12" s="109"/>
      <c r="M12" s="111"/>
      <c r="N12" s="109"/>
      <c r="O12" s="109"/>
      <c r="P12" s="111"/>
      <c r="Q12" s="126" t="s">
        <v>25</v>
      </c>
      <c r="R12" s="106"/>
      <c r="S12" s="112">
        <v>4060.79</v>
      </c>
      <c r="T12" s="112">
        <v>4060.79</v>
      </c>
      <c r="U12" s="111"/>
      <c r="V12" s="109"/>
      <c r="W12" s="109"/>
      <c r="X12" s="111"/>
      <c r="Y12" s="111"/>
      <c r="Z12" s="111"/>
      <c r="AA12" s="133" t="s">
        <v>105</v>
      </c>
    </row>
    <row r="13" spans="1:27">
      <c r="A13" s="108" t="s">
        <v>105</v>
      </c>
      <c r="B13" s="106" t="s">
        <v>122</v>
      </c>
      <c r="C13" s="111" t="s">
        <v>105</v>
      </c>
      <c r="D13" s="111" t="s">
        <v>105</v>
      </c>
      <c r="E13" s="111" t="s">
        <v>105</v>
      </c>
      <c r="F13" s="110" t="s">
        <v>151</v>
      </c>
      <c r="G13" s="106" t="s">
        <v>152</v>
      </c>
      <c r="H13" s="111"/>
      <c r="I13" s="111"/>
      <c r="J13" s="111"/>
      <c r="K13" s="111"/>
      <c r="L13" s="111"/>
      <c r="M13" s="111"/>
      <c r="N13" s="111"/>
      <c r="O13" s="111"/>
      <c r="P13" s="111"/>
      <c r="Q13" s="126" t="s">
        <v>153</v>
      </c>
      <c r="R13" s="106"/>
      <c r="S13" s="112"/>
      <c r="T13" s="112"/>
      <c r="U13" s="111"/>
      <c r="V13" s="109"/>
      <c r="W13" s="109"/>
      <c r="X13" s="111"/>
      <c r="Y13" s="109"/>
      <c r="Z13" s="109"/>
      <c r="AA13" s="133" t="s">
        <v>105</v>
      </c>
    </row>
    <row r="14" spans="1:27">
      <c r="A14" s="108" t="s">
        <v>105</v>
      </c>
      <c r="B14" s="106" t="s">
        <v>123</v>
      </c>
      <c r="C14" s="111" t="s">
        <v>105</v>
      </c>
      <c r="D14" s="111" t="s">
        <v>105</v>
      </c>
      <c r="E14" s="111" t="s">
        <v>105</v>
      </c>
      <c r="F14" s="110" t="s">
        <v>154</v>
      </c>
      <c r="G14" s="106" t="s">
        <v>155</v>
      </c>
      <c r="H14" s="111"/>
      <c r="I14" s="111"/>
      <c r="J14" s="111"/>
      <c r="K14" s="111"/>
      <c r="L14" s="111"/>
      <c r="M14" s="111"/>
      <c r="N14" s="111"/>
      <c r="O14" s="111"/>
      <c r="P14" s="111"/>
      <c r="Q14" s="126" t="s">
        <v>156</v>
      </c>
      <c r="R14" s="106"/>
      <c r="S14" s="113">
        <v>4060.79</v>
      </c>
      <c r="T14" s="113">
        <v>4060.79</v>
      </c>
      <c r="U14" s="111"/>
      <c r="V14" s="111"/>
      <c r="W14" s="111"/>
      <c r="X14" s="111"/>
      <c r="Y14" s="111"/>
      <c r="Z14" s="111"/>
      <c r="AA14" s="133" t="s">
        <v>105</v>
      </c>
    </row>
    <row r="15" spans="1:27">
      <c r="A15" s="108" t="s">
        <v>105</v>
      </c>
      <c r="B15" s="106" t="s">
        <v>124</v>
      </c>
      <c r="C15" s="111" t="s">
        <v>105</v>
      </c>
      <c r="D15" s="111" t="s">
        <v>105</v>
      </c>
      <c r="E15" s="111" t="s">
        <v>105</v>
      </c>
      <c r="F15" s="110" t="s">
        <v>157</v>
      </c>
      <c r="G15" s="106" t="s">
        <v>158</v>
      </c>
      <c r="H15" s="112">
        <v>327.37</v>
      </c>
      <c r="I15" s="112">
        <v>327.37</v>
      </c>
      <c r="J15" s="111"/>
      <c r="K15" s="109"/>
      <c r="L15" s="109"/>
      <c r="M15" s="111"/>
      <c r="N15" s="109"/>
      <c r="O15" s="109"/>
      <c r="P15" s="111"/>
      <c r="Q15" s="126"/>
      <c r="R15" s="106"/>
      <c r="S15" s="113"/>
      <c r="T15" s="113"/>
      <c r="U15" s="111"/>
      <c r="V15" s="111"/>
      <c r="W15" s="111"/>
      <c r="X15" s="111"/>
      <c r="Y15" s="111"/>
      <c r="Z15" s="111"/>
      <c r="AA15" s="133" t="s">
        <v>105</v>
      </c>
    </row>
    <row r="16" spans="1:27">
      <c r="A16" s="108" t="s">
        <v>105</v>
      </c>
      <c r="B16" s="106" t="s">
        <v>125</v>
      </c>
      <c r="C16" s="111" t="s">
        <v>105</v>
      </c>
      <c r="D16" s="111" t="s">
        <v>105</v>
      </c>
      <c r="E16" s="111" t="s">
        <v>105</v>
      </c>
      <c r="F16" s="110" t="s">
        <v>159</v>
      </c>
      <c r="G16" s="106" t="s">
        <v>160</v>
      </c>
      <c r="H16" s="112">
        <v>243.23</v>
      </c>
      <c r="I16" s="112">
        <v>243.23</v>
      </c>
      <c r="J16" s="111"/>
      <c r="K16" s="109"/>
      <c r="L16" s="109"/>
      <c r="M16" s="111"/>
      <c r="N16" s="109"/>
      <c r="O16" s="109"/>
      <c r="P16" s="111"/>
      <c r="Q16" s="106"/>
      <c r="R16" s="106"/>
      <c r="S16" s="113"/>
      <c r="T16" s="113"/>
      <c r="U16" s="111"/>
      <c r="V16" s="111"/>
      <c r="W16" s="111"/>
      <c r="X16" s="111"/>
      <c r="Y16" s="111"/>
      <c r="Z16" s="111"/>
      <c r="AA16" s="133" t="s">
        <v>105</v>
      </c>
    </row>
    <row r="17" spans="1:27">
      <c r="A17" s="108" t="s">
        <v>105</v>
      </c>
      <c r="B17" s="106" t="s">
        <v>126</v>
      </c>
      <c r="C17" s="111" t="s">
        <v>105</v>
      </c>
      <c r="D17" s="111" t="s">
        <v>105</v>
      </c>
      <c r="E17" s="111" t="s">
        <v>105</v>
      </c>
      <c r="F17" s="110" t="s">
        <v>161</v>
      </c>
      <c r="G17" s="106" t="s">
        <v>162</v>
      </c>
      <c r="H17" s="113"/>
      <c r="I17" s="113"/>
      <c r="J17" s="111"/>
      <c r="K17" s="111"/>
      <c r="L17" s="111"/>
      <c r="M17" s="111"/>
      <c r="N17" s="111"/>
      <c r="O17" s="111"/>
      <c r="P17" s="111"/>
      <c r="Q17" s="126"/>
      <c r="R17" s="106"/>
      <c r="S17" s="113"/>
      <c r="T17" s="113"/>
      <c r="U17" s="111"/>
      <c r="V17" s="111"/>
      <c r="W17" s="111"/>
      <c r="X17" s="111"/>
      <c r="Y17" s="111"/>
      <c r="Z17" s="111"/>
      <c r="AA17" s="133" t="s">
        <v>105</v>
      </c>
    </row>
    <row r="18" spans="1:27">
      <c r="A18" s="108" t="s">
        <v>105</v>
      </c>
      <c r="B18" s="106" t="s">
        <v>79</v>
      </c>
      <c r="C18" s="111" t="s">
        <v>105</v>
      </c>
      <c r="D18" s="111" t="s">
        <v>105</v>
      </c>
      <c r="E18" s="111" t="s">
        <v>105</v>
      </c>
      <c r="F18" s="110" t="s">
        <v>163</v>
      </c>
      <c r="G18" s="106" t="s">
        <v>164</v>
      </c>
      <c r="H18" s="113"/>
      <c r="I18" s="113"/>
      <c r="J18" s="111"/>
      <c r="K18" s="111"/>
      <c r="L18" s="111"/>
      <c r="M18" s="111"/>
      <c r="N18" s="111"/>
      <c r="O18" s="111"/>
      <c r="P18" s="111"/>
      <c r="Q18" s="106"/>
      <c r="R18" s="106"/>
      <c r="S18" s="127"/>
      <c r="T18" s="127"/>
      <c r="U18" s="128"/>
      <c r="V18" s="128"/>
      <c r="W18" s="128"/>
      <c r="X18" s="128"/>
      <c r="Y18" s="128"/>
      <c r="Z18" s="128"/>
      <c r="AA18" s="134" t="s">
        <v>165</v>
      </c>
    </row>
    <row r="19" spans="1:27">
      <c r="A19" s="108" t="s">
        <v>105</v>
      </c>
      <c r="B19" s="106" t="s">
        <v>127</v>
      </c>
      <c r="C19" s="111" t="s">
        <v>105</v>
      </c>
      <c r="D19" s="111" t="s">
        <v>105</v>
      </c>
      <c r="E19" s="111" t="s">
        <v>105</v>
      </c>
      <c r="F19" s="110" t="s">
        <v>166</v>
      </c>
      <c r="G19" s="106" t="s">
        <v>167</v>
      </c>
      <c r="H19" s="113"/>
      <c r="I19" s="113"/>
      <c r="J19" s="111"/>
      <c r="K19" s="111"/>
      <c r="L19" s="111"/>
      <c r="M19" s="111"/>
      <c r="N19" s="111"/>
      <c r="O19" s="111"/>
      <c r="P19" s="111"/>
      <c r="Q19" s="126" t="s">
        <v>168</v>
      </c>
      <c r="R19" s="106"/>
      <c r="S19" s="127"/>
      <c r="T19" s="127"/>
      <c r="U19" s="128"/>
      <c r="V19" s="128"/>
      <c r="W19" s="128"/>
      <c r="X19" s="128"/>
      <c r="Y19" s="109"/>
      <c r="Z19" s="109"/>
      <c r="AA19" s="133" t="s">
        <v>105</v>
      </c>
    </row>
    <row r="20" spans="1:27">
      <c r="A20" s="108" t="s">
        <v>105</v>
      </c>
      <c r="B20" s="106" t="s">
        <v>128</v>
      </c>
      <c r="C20" s="111" t="s">
        <v>105</v>
      </c>
      <c r="D20" s="111" t="s">
        <v>105</v>
      </c>
      <c r="E20" s="111" t="s">
        <v>105</v>
      </c>
      <c r="F20" s="110" t="s">
        <v>169</v>
      </c>
      <c r="G20" s="106" t="s">
        <v>170</v>
      </c>
      <c r="H20" s="113"/>
      <c r="I20" s="113"/>
      <c r="J20" s="111"/>
      <c r="K20" s="111"/>
      <c r="L20" s="111"/>
      <c r="M20" s="111"/>
      <c r="N20" s="111"/>
      <c r="O20" s="111"/>
      <c r="P20" s="111"/>
      <c r="Q20" s="126" t="s">
        <v>171</v>
      </c>
      <c r="R20" s="106"/>
      <c r="S20" s="127">
        <v>3092.51</v>
      </c>
      <c r="T20" s="127">
        <v>3092.51</v>
      </c>
      <c r="U20" s="128"/>
      <c r="V20" s="128"/>
      <c r="W20" s="128"/>
      <c r="X20" s="128"/>
      <c r="Y20" s="109"/>
      <c r="Z20" s="109"/>
      <c r="AA20" s="133" t="s">
        <v>105</v>
      </c>
    </row>
    <row r="21" ht="16.5" spans="1:27">
      <c r="A21" s="108" t="s">
        <v>105</v>
      </c>
      <c r="B21" s="106" t="s">
        <v>129</v>
      </c>
      <c r="C21" s="111" t="s">
        <v>105</v>
      </c>
      <c r="D21" s="111" t="s">
        <v>105</v>
      </c>
      <c r="E21" s="111" t="s">
        <v>105</v>
      </c>
      <c r="F21" s="110" t="s">
        <v>172</v>
      </c>
      <c r="G21" s="106" t="s">
        <v>173</v>
      </c>
      <c r="H21" s="113"/>
      <c r="I21" s="113"/>
      <c r="J21" s="111"/>
      <c r="K21" s="111"/>
      <c r="L21" s="123"/>
      <c r="M21" s="111"/>
      <c r="N21" s="111"/>
      <c r="O21" s="111"/>
      <c r="P21" s="111"/>
      <c r="Q21" s="126" t="s">
        <v>174</v>
      </c>
      <c r="R21" s="106"/>
      <c r="S21" s="127">
        <v>389.69</v>
      </c>
      <c r="T21" s="127">
        <v>389.69</v>
      </c>
      <c r="U21" s="128"/>
      <c r="V21" s="128"/>
      <c r="W21" s="128"/>
      <c r="X21" s="128"/>
      <c r="Y21" s="109"/>
      <c r="Z21" s="109"/>
      <c r="AA21" s="133" t="s">
        <v>105</v>
      </c>
    </row>
    <row r="22" spans="1:27">
      <c r="A22" s="108" t="s">
        <v>105</v>
      </c>
      <c r="B22" s="106" t="s">
        <v>130</v>
      </c>
      <c r="C22" s="111" t="s">
        <v>105</v>
      </c>
      <c r="D22" s="111" t="s">
        <v>105</v>
      </c>
      <c r="E22" s="111" t="s">
        <v>105</v>
      </c>
      <c r="F22" s="110" t="s">
        <v>175</v>
      </c>
      <c r="G22" s="106" t="s">
        <v>176</v>
      </c>
      <c r="H22" s="113"/>
      <c r="I22" s="113"/>
      <c r="J22" s="111"/>
      <c r="K22" s="111"/>
      <c r="L22" s="111"/>
      <c r="M22" s="111"/>
      <c r="N22" s="111"/>
      <c r="O22" s="111"/>
      <c r="P22" s="111"/>
      <c r="Q22" s="126" t="s">
        <v>177</v>
      </c>
      <c r="R22" s="106"/>
      <c r="S22" s="127">
        <v>341.52</v>
      </c>
      <c r="T22" s="127">
        <v>341.52</v>
      </c>
      <c r="U22" s="128"/>
      <c r="V22" s="128"/>
      <c r="W22" s="128"/>
      <c r="X22" s="128"/>
      <c r="Y22" s="111"/>
      <c r="Z22" s="111"/>
      <c r="AA22" s="133" t="s">
        <v>105</v>
      </c>
    </row>
    <row r="23" spans="1:27">
      <c r="A23" s="108" t="s">
        <v>105</v>
      </c>
      <c r="B23" s="106" t="s">
        <v>131</v>
      </c>
      <c r="C23" s="111" t="s">
        <v>105</v>
      </c>
      <c r="D23" s="111" t="s">
        <v>105</v>
      </c>
      <c r="E23" s="111" t="s">
        <v>105</v>
      </c>
      <c r="F23" s="110" t="s">
        <v>178</v>
      </c>
      <c r="G23" s="106" t="s">
        <v>179</v>
      </c>
      <c r="H23" s="113"/>
      <c r="I23" s="113"/>
      <c r="J23" s="111"/>
      <c r="K23" s="111"/>
      <c r="L23" s="111"/>
      <c r="M23" s="111"/>
      <c r="N23" s="111"/>
      <c r="O23" s="111"/>
      <c r="P23" s="111"/>
      <c r="Q23" s="126" t="s">
        <v>180</v>
      </c>
      <c r="R23" s="106"/>
      <c r="S23" s="128"/>
      <c r="T23" s="128"/>
      <c r="U23" s="128"/>
      <c r="V23" s="128"/>
      <c r="W23" s="128"/>
      <c r="X23" s="128"/>
      <c r="Y23" s="111"/>
      <c r="Z23" s="111"/>
      <c r="AA23" s="133" t="s">
        <v>105</v>
      </c>
    </row>
    <row r="24" spans="1:27">
      <c r="A24" s="108" t="s">
        <v>105</v>
      </c>
      <c r="B24" s="106" t="s">
        <v>132</v>
      </c>
      <c r="C24" s="111" t="s">
        <v>105</v>
      </c>
      <c r="D24" s="111" t="s">
        <v>105</v>
      </c>
      <c r="E24" s="111" t="s">
        <v>105</v>
      </c>
      <c r="F24" s="110" t="s">
        <v>181</v>
      </c>
      <c r="G24" s="106" t="s">
        <v>182</v>
      </c>
      <c r="H24" s="113"/>
      <c r="I24" s="113"/>
      <c r="J24" s="111"/>
      <c r="K24" s="111"/>
      <c r="L24" s="111"/>
      <c r="M24" s="111"/>
      <c r="N24" s="111"/>
      <c r="O24" s="111"/>
      <c r="P24" s="111"/>
      <c r="Q24" s="126" t="s">
        <v>183</v>
      </c>
      <c r="R24" s="106"/>
      <c r="S24" s="128"/>
      <c r="T24" s="128"/>
      <c r="U24" s="128"/>
      <c r="V24" s="128"/>
      <c r="W24" s="128"/>
      <c r="X24" s="128"/>
      <c r="Y24" s="111"/>
      <c r="Z24" s="111"/>
      <c r="AA24" s="133" t="s">
        <v>105</v>
      </c>
    </row>
    <row r="25" spans="1:27">
      <c r="A25" s="108" t="s">
        <v>105</v>
      </c>
      <c r="B25" s="106" t="s">
        <v>133</v>
      </c>
      <c r="C25" s="111" t="s">
        <v>105</v>
      </c>
      <c r="D25" s="111" t="s">
        <v>105</v>
      </c>
      <c r="E25" s="111" t="s">
        <v>105</v>
      </c>
      <c r="F25" s="110" t="s">
        <v>184</v>
      </c>
      <c r="G25" s="106" t="s">
        <v>185</v>
      </c>
      <c r="H25" s="113"/>
      <c r="I25" s="113"/>
      <c r="J25" s="111"/>
      <c r="K25" s="111"/>
      <c r="L25" s="111"/>
      <c r="M25" s="111"/>
      <c r="N25" s="111"/>
      <c r="O25" s="111"/>
      <c r="P25" s="111"/>
      <c r="Q25" s="126" t="s">
        <v>186</v>
      </c>
      <c r="R25" s="106"/>
      <c r="S25" s="128"/>
      <c r="T25" s="128"/>
      <c r="U25" s="128"/>
      <c r="V25" s="128"/>
      <c r="W25" s="128"/>
      <c r="X25" s="128"/>
      <c r="Y25" s="109"/>
      <c r="Z25" s="109"/>
      <c r="AA25" s="133" t="s">
        <v>105</v>
      </c>
    </row>
    <row r="26" spans="1:27">
      <c r="A26" s="108" t="s">
        <v>105</v>
      </c>
      <c r="B26" s="106" t="s">
        <v>134</v>
      </c>
      <c r="C26" s="111" t="s">
        <v>105</v>
      </c>
      <c r="D26" s="111" t="s">
        <v>105</v>
      </c>
      <c r="E26" s="111" t="s">
        <v>105</v>
      </c>
      <c r="F26" s="110" t="s">
        <v>187</v>
      </c>
      <c r="G26" s="106" t="s">
        <v>188</v>
      </c>
      <c r="H26" s="112">
        <v>224.52</v>
      </c>
      <c r="I26" s="112">
        <v>224.52</v>
      </c>
      <c r="J26" s="111"/>
      <c r="K26" s="109"/>
      <c r="L26" s="109"/>
      <c r="M26" s="111"/>
      <c r="N26" s="109"/>
      <c r="O26" s="109"/>
      <c r="P26" s="111"/>
      <c r="Q26" s="126" t="s">
        <v>189</v>
      </c>
      <c r="R26" s="106"/>
      <c r="S26" s="128"/>
      <c r="T26" s="128"/>
      <c r="U26" s="128"/>
      <c r="V26" s="128"/>
      <c r="W26" s="128"/>
      <c r="X26" s="128"/>
      <c r="Y26" s="111"/>
      <c r="Z26" s="111"/>
      <c r="AA26" s="133" t="s">
        <v>105</v>
      </c>
    </row>
    <row r="27" spans="1:27">
      <c r="A27" s="108" t="s">
        <v>105</v>
      </c>
      <c r="B27" s="106" t="s">
        <v>135</v>
      </c>
      <c r="C27" s="111" t="s">
        <v>105</v>
      </c>
      <c r="D27" s="111" t="s">
        <v>105</v>
      </c>
      <c r="E27" s="111" t="s">
        <v>105</v>
      </c>
      <c r="F27" s="110" t="s">
        <v>190</v>
      </c>
      <c r="G27" s="106" t="s">
        <v>97</v>
      </c>
      <c r="H27" s="113"/>
      <c r="I27" s="113"/>
      <c r="J27" s="111"/>
      <c r="K27" s="111"/>
      <c r="L27" s="111"/>
      <c r="M27" s="111"/>
      <c r="N27" s="111"/>
      <c r="O27" s="111"/>
      <c r="P27" s="111"/>
      <c r="Q27" s="126" t="s">
        <v>191</v>
      </c>
      <c r="R27" s="106"/>
      <c r="S27" s="128"/>
      <c r="T27" s="128"/>
      <c r="U27" s="128"/>
      <c r="V27" s="128"/>
      <c r="W27" s="128"/>
      <c r="X27" s="128"/>
      <c r="Y27" s="111"/>
      <c r="Z27" s="111"/>
      <c r="AA27" s="133" t="s">
        <v>105</v>
      </c>
    </row>
    <row r="28" spans="1:27">
      <c r="A28" s="108" t="s">
        <v>105</v>
      </c>
      <c r="B28" s="106" t="s">
        <v>136</v>
      </c>
      <c r="C28" s="111" t="s">
        <v>105</v>
      </c>
      <c r="D28" s="111" t="s">
        <v>105</v>
      </c>
      <c r="E28" s="111" t="s">
        <v>105</v>
      </c>
      <c r="F28" s="110" t="s">
        <v>192</v>
      </c>
      <c r="G28" s="106" t="s">
        <v>193</v>
      </c>
      <c r="H28" s="111"/>
      <c r="I28" s="111"/>
      <c r="J28" s="111"/>
      <c r="K28" s="111"/>
      <c r="L28" s="111"/>
      <c r="M28" s="111"/>
      <c r="N28" s="111"/>
      <c r="O28" s="111"/>
      <c r="P28" s="111"/>
      <c r="Q28" s="126"/>
      <c r="R28" s="106"/>
      <c r="S28" s="128"/>
      <c r="T28" s="128"/>
      <c r="U28" s="128"/>
      <c r="V28" s="128"/>
      <c r="W28" s="128"/>
      <c r="X28" s="128"/>
      <c r="Y28" s="111"/>
      <c r="Z28" s="111"/>
      <c r="AA28" s="133" t="s">
        <v>105</v>
      </c>
    </row>
    <row r="29" spans="1:27">
      <c r="A29" s="108" t="s">
        <v>105</v>
      </c>
      <c r="B29" s="106" t="s">
        <v>194</v>
      </c>
      <c r="C29" s="111" t="s">
        <v>105</v>
      </c>
      <c r="D29" s="111" t="s">
        <v>105</v>
      </c>
      <c r="E29" s="111" t="s">
        <v>105</v>
      </c>
      <c r="F29" s="110" t="s">
        <v>195</v>
      </c>
      <c r="G29" s="106" t="s">
        <v>196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26"/>
      <c r="R29" s="106"/>
      <c r="S29" s="111"/>
      <c r="T29" s="111"/>
      <c r="U29" s="111"/>
      <c r="V29" s="111"/>
      <c r="W29" s="111"/>
      <c r="X29" s="111"/>
      <c r="Y29" s="111"/>
      <c r="Z29" s="111"/>
      <c r="AA29" s="133" t="s">
        <v>105</v>
      </c>
    </row>
    <row r="30" spans="1:27">
      <c r="A30" s="108" t="s">
        <v>105</v>
      </c>
      <c r="B30" s="106" t="s">
        <v>197</v>
      </c>
      <c r="C30" s="111" t="s">
        <v>105</v>
      </c>
      <c r="D30" s="111" t="s">
        <v>105</v>
      </c>
      <c r="E30" s="111" t="s">
        <v>105</v>
      </c>
      <c r="F30" s="110" t="s">
        <v>198</v>
      </c>
      <c r="G30" s="106" t="s">
        <v>199</v>
      </c>
      <c r="H30" s="111"/>
      <c r="I30" s="111"/>
      <c r="J30" s="111"/>
      <c r="K30" s="111"/>
      <c r="L30" s="111"/>
      <c r="M30" s="111"/>
      <c r="N30" s="111"/>
      <c r="O30" s="111"/>
      <c r="P30" s="111"/>
      <c r="Q30" s="126"/>
      <c r="R30" s="106"/>
      <c r="S30" s="111"/>
      <c r="T30" s="111"/>
      <c r="U30" s="111"/>
      <c r="V30" s="111"/>
      <c r="W30" s="111"/>
      <c r="X30" s="111"/>
      <c r="Y30" s="111"/>
      <c r="Z30" s="111"/>
      <c r="AA30" s="133" t="s">
        <v>105</v>
      </c>
    </row>
    <row r="31" spans="1:27">
      <c r="A31" s="114" t="s">
        <v>200</v>
      </c>
      <c r="B31" s="106" t="s">
        <v>201</v>
      </c>
      <c r="C31" s="109">
        <v>7884.51</v>
      </c>
      <c r="D31" s="109">
        <v>7884.51</v>
      </c>
      <c r="E31" s="109"/>
      <c r="F31" s="115" t="s">
        <v>202</v>
      </c>
      <c r="G31" s="106" t="s">
        <v>203</v>
      </c>
      <c r="H31" s="109">
        <v>7884.51</v>
      </c>
      <c r="I31" s="109">
        <v>7884.51</v>
      </c>
      <c r="J31" s="111"/>
      <c r="K31" s="109"/>
      <c r="L31" s="109"/>
      <c r="M31" s="111"/>
      <c r="N31" s="109"/>
      <c r="O31" s="109"/>
      <c r="P31" s="111"/>
      <c r="Q31" s="115"/>
      <c r="R31" s="106"/>
      <c r="S31" s="109"/>
      <c r="T31" s="109"/>
      <c r="U31" s="111"/>
      <c r="V31" s="109"/>
      <c r="W31" s="109"/>
      <c r="X31" s="111"/>
      <c r="Y31" s="109"/>
      <c r="Z31" s="109"/>
      <c r="AA31" s="133" t="s">
        <v>105</v>
      </c>
    </row>
    <row r="32" ht="15" spans="1:27">
      <c r="A32" s="108" t="s">
        <v>105</v>
      </c>
      <c r="B32" s="106" t="s">
        <v>204</v>
      </c>
      <c r="C32" s="111"/>
      <c r="D32" s="111"/>
      <c r="E32" s="111"/>
      <c r="F32" s="106" t="s">
        <v>105</v>
      </c>
      <c r="G32" s="106" t="s">
        <v>205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06"/>
      <c r="R32" s="106"/>
      <c r="U32" s="111"/>
      <c r="V32" s="111"/>
      <c r="W32" s="111"/>
      <c r="X32" s="111"/>
      <c r="Y32" s="111"/>
      <c r="Z32" s="111"/>
      <c r="AA32" s="133" t="s">
        <v>105</v>
      </c>
    </row>
    <row r="33" ht="15" spans="1:27">
      <c r="A33" s="116" t="s">
        <v>8</v>
      </c>
      <c r="B33" s="117" t="s">
        <v>206</v>
      </c>
      <c r="C33" s="109">
        <v>7884.51</v>
      </c>
      <c r="D33" s="109">
        <v>7884.51</v>
      </c>
      <c r="E33" s="118"/>
      <c r="F33" s="119" t="s">
        <v>8</v>
      </c>
      <c r="G33" s="117" t="s">
        <v>207</v>
      </c>
      <c r="H33" s="109">
        <v>7884.51</v>
      </c>
      <c r="I33" s="109">
        <v>7884.51</v>
      </c>
      <c r="J33" s="124"/>
      <c r="K33" s="118"/>
      <c r="L33" s="118"/>
      <c r="M33" s="124"/>
      <c r="N33" s="118"/>
      <c r="O33" s="118"/>
      <c r="P33" s="124"/>
      <c r="Q33" s="119" t="s">
        <v>8</v>
      </c>
      <c r="R33" s="117"/>
      <c r="S33" s="111">
        <f>S9+S12</f>
        <v>7884.51</v>
      </c>
      <c r="T33" s="111">
        <f>T9+T12</f>
        <v>7884.51</v>
      </c>
      <c r="U33" s="124"/>
      <c r="V33" s="118"/>
      <c r="W33" s="118"/>
      <c r="X33" s="124"/>
      <c r="Y33" s="118"/>
      <c r="Z33" s="118"/>
      <c r="AA33" s="135" t="s">
        <v>105</v>
      </c>
    </row>
  </sheetData>
  <mergeCells count="18">
    <mergeCell ref="A4:E4"/>
    <mergeCell ref="F4:P4"/>
    <mergeCell ref="Q4:AA4"/>
    <mergeCell ref="H5:J5"/>
    <mergeCell ref="K5:M5"/>
    <mergeCell ref="N5:P5"/>
    <mergeCell ref="S5:U5"/>
    <mergeCell ref="V5:X5"/>
    <mergeCell ref="Y5:AA5"/>
    <mergeCell ref="A5:A6"/>
    <mergeCell ref="B5:B6"/>
    <mergeCell ref="C5:C6"/>
    <mergeCell ref="D5:D6"/>
    <mergeCell ref="E5:E6"/>
    <mergeCell ref="F5:F6"/>
    <mergeCell ref="G5:G6"/>
    <mergeCell ref="Q5:Q6"/>
    <mergeCell ref="R5:R6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2"/>
  <sheetViews>
    <sheetView showGridLines="0" showZeros="0" workbookViewId="0">
      <selection activeCell="T11" sqref="T11"/>
    </sheetView>
  </sheetViews>
  <sheetFormatPr defaultColWidth="6.875" defaultRowHeight="11.25"/>
  <cols>
    <col min="1" max="1" width="7.75" style="70" customWidth="1"/>
    <col min="2" max="2" width="31.375" style="70" customWidth="1"/>
    <col min="3" max="3" width="11.125" style="70" customWidth="1"/>
    <col min="4" max="4" width="8.5" style="70" customWidth="1"/>
    <col min="5" max="5" width="9.25" style="70" customWidth="1"/>
    <col min="6" max="6" width="11" style="70" customWidth="1"/>
    <col min="7" max="18" width="9.25" style="70" customWidth="1"/>
    <col min="19" max="246" width="6.875" style="70" customWidth="1"/>
    <col min="247" max="16384" width="6.875" style="70"/>
  </cols>
  <sheetData>
    <row r="1" ht="18" customHeight="1" spans="1:18">
      <c r="A1" s="71"/>
      <c r="B1" s="72"/>
      <c r="C1" s="73"/>
      <c r="D1" s="71"/>
      <c r="E1" s="71"/>
      <c r="F1" s="71"/>
      <c r="G1"/>
      <c r="H1"/>
      <c r="I1"/>
      <c r="J1"/>
      <c r="K1"/>
      <c r="L1"/>
      <c r="M1"/>
      <c r="N1"/>
      <c r="O1"/>
      <c r="P1"/>
      <c r="Q1"/>
      <c r="R1" s="97"/>
    </row>
    <row r="2" ht="30.75" customHeight="1" spans="1:18">
      <c r="A2" s="74" t="s">
        <v>208</v>
      </c>
      <c r="B2" s="75"/>
      <c r="C2" s="75"/>
      <c r="D2" s="76"/>
      <c r="E2" s="76"/>
      <c r="F2" s="76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ht="21" customHeight="1" spans="1:18">
      <c r="A3" s="78" t="s">
        <v>36</v>
      </c>
      <c r="B3" s="72"/>
      <c r="C3" s="73"/>
      <c r="D3" s="71"/>
      <c r="E3" s="71"/>
      <c r="F3" s="71"/>
      <c r="G3"/>
      <c r="H3"/>
      <c r="I3"/>
      <c r="J3"/>
      <c r="K3"/>
      <c r="L3"/>
      <c r="M3"/>
      <c r="N3"/>
      <c r="O3"/>
      <c r="P3"/>
      <c r="Q3"/>
      <c r="R3" s="98" t="s">
        <v>2</v>
      </c>
    </row>
    <row r="4" ht="20.25" customHeight="1" spans="1:18">
      <c r="A4" s="79" t="s">
        <v>209</v>
      </c>
      <c r="B4" s="79" t="s">
        <v>210</v>
      </c>
      <c r="C4" s="80" t="s">
        <v>211</v>
      </c>
      <c r="D4" s="81" t="s">
        <v>9</v>
      </c>
      <c r="E4" s="82"/>
      <c r="F4" s="81"/>
      <c r="G4" s="81"/>
      <c r="H4" s="81"/>
      <c r="I4" s="81"/>
      <c r="J4" s="91" t="s">
        <v>10</v>
      </c>
      <c r="K4" s="92" t="s">
        <v>11</v>
      </c>
      <c r="L4" s="93"/>
      <c r="M4" s="92" t="s">
        <v>12</v>
      </c>
      <c r="N4" s="94"/>
      <c r="O4" s="93"/>
      <c r="P4" s="95" t="s">
        <v>13</v>
      </c>
      <c r="Q4" s="99" t="s">
        <v>14</v>
      </c>
      <c r="R4" s="99" t="s">
        <v>15</v>
      </c>
    </row>
    <row r="5" ht="34.5" customHeight="1" spans="1:18">
      <c r="A5" s="79"/>
      <c r="B5" s="79"/>
      <c r="C5" s="80"/>
      <c r="D5" s="83" t="s">
        <v>59</v>
      </c>
      <c r="E5" s="84" t="s">
        <v>16</v>
      </c>
      <c r="F5" s="85" t="s">
        <v>18</v>
      </c>
      <c r="G5" s="86" t="s">
        <v>20</v>
      </c>
      <c r="H5" s="86" t="s">
        <v>212</v>
      </c>
      <c r="I5" s="85" t="s">
        <v>24</v>
      </c>
      <c r="J5" s="96"/>
      <c r="K5" s="85" t="s">
        <v>27</v>
      </c>
      <c r="L5" s="85" t="s">
        <v>29</v>
      </c>
      <c r="M5" s="85" t="s">
        <v>30</v>
      </c>
      <c r="N5" s="85" t="s">
        <v>31</v>
      </c>
      <c r="O5" s="85" t="s">
        <v>32</v>
      </c>
      <c r="P5" s="95"/>
      <c r="Q5" s="99"/>
      <c r="R5" s="99"/>
    </row>
    <row r="6" ht="19.5" customHeight="1" spans="1:18">
      <c r="A6" s="87" t="s">
        <v>42</v>
      </c>
      <c r="B6" s="87" t="s">
        <v>42</v>
      </c>
      <c r="C6" s="87">
        <v>1</v>
      </c>
      <c r="D6" s="87">
        <v>2</v>
      </c>
      <c r="E6" s="87">
        <v>3</v>
      </c>
      <c r="F6" s="87">
        <v>4</v>
      </c>
      <c r="G6" s="87">
        <v>5</v>
      </c>
      <c r="H6" s="87">
        <v>6</v>
      </c>
      <c r="I6" s="87">
        <v>7</v>
      </c>
      <c r="J6" s="87">
        <v>8</v>
      </c>
      <c r="K6" s="87">
        <v>9</v>
      </c>
      <c r="L6" s="87">
        <v>10</v>
      </c>
      <c r="M6" s="87">
        <v>11</v>
      </c>
      <c r="N6" s="87">
        <v>12</v>
      </c>
      <c r="O6" s="87">
        <v>13</v>
      </c>
      <c r="P6" s="87">
        <v>14</v>
      </c>
      <c r="Q6" s="87">
        <v>15</v>
      </c>
      <c r="R6" s="87">
        <v>16</v>
      </c>
    </row>
    <row r="7" s="69" customFormat="1" ht="18" customHeight="1" spans="1:18">
      <c r="A7" s="88"/>
      <c r="B7" s="88" t="s">
        <v>39</v>
      </c>
      <c r="C7" s="89">
        <f t="shared" ref="C7:R7" si="0">C8</f>
        <v>9186.81</v>
      </c>
      <c r="D7" s="89">
        <f t="shared" si="0"/>
        <v>7884.51</v>
      </c>
      <c r="E7" s="90">
        <f t="shared" si="0"/>
        <v>4716.47</v>
      </c>
      <c r="F7" s="90">
        <f t="shared" si="0"/>
        <v>3168.04</v>
      </c>
      <c r="G7" s="90">
        <f t="shared" si="0"/>
        <v>0</v>
      </c>
      <c r="H7" s="90">
        <f t="shared" si="0"/>
        <v>0</v>
      </c>
      <c r="I7" s="90">
        <f t="shared" si="0"/>
        <v>0</v>
      </c>
      <c r="J7" s="90">
        <f t="shared" si="0"/>
        <v>0</v>
      </c>
      <c r="K7" s="90">
        <f t="shared" si="0"/>
        <v>0</v>
      </c>
      <c r="L7" s="90">
        <f t="shared" si="0"/>
        <v>0</v>
      </c>
      <c r="M7" s="89">
        <f t="shared" si="0"/>
        <v>805</v>
      </c>
      <c r="N7" s="89">
        <f t="shared" si="0"/>
        <v>0</v>
      </c>
      <c r="O7" s="89">
        <f t="shared" si="0"/>
        <v>0</v>
      </c>
      <c r="P7" s="90">
        <f t="shared" si="0"/>
        <v>0</v>
      </c>
      <c r="Q7" s="90">
        <f t="shared" si="0"/>
        <v>497.3</v>
      </c>
      <c r="R7" s="90">
        <f t="shared" si="0"/>
        <v>0</v>
      </c>
    </row>
    <row r="8" ht="18" customHeight="1" spans="1:18">
      <c r="A8" s="88"/>
      <c r="B8" s="88" t="s">
        <v>213</v>
      </c>
      <c r="C8" s="89">
        <f t="shared" ref="C8:R8" si="1">C9+C14+C19+C24+C27+C32+C37+C41+C44+C48+C53+C57+C61+C64+C67+C70+C75+C80+C94+C99+C103+C107+C111+C115+C120+C125+C128+C133+C138</f>
        <v>9186.81</v>
      </c>
      <c r="D8" s="89">
        <f t="shared" si="1"/>
        <v>7884.51</v>
      </c>
      <c r="E8" s="90">
        <f t="shared" si="1"/>
        <v>4716.47</v>
      </c>
      <c r="F8" s="90">
        <f t="shared" si="1"/>
        <v>3168.04</v>
      </c>
      <c r="G8" s="90">
        <f t="shared" si="1"/>
        <v>0</v>
      </c>
      <c r="H8" s="90">
        <f t="shared" si="1"/>
        <v>0</v>
      </c>
      <c r="I8" s="90">
        <f t="shared" si="1"/>
        <v>0</v>
      </c>
      <c r="J8" s="90">
        <f t="shared" si="1"/>
        <v>0</v>
      </c>
      <c r="K8" s="90">
        <f t="shared" si="1"/>
        <v>0</v>
      </c>
      <c r="L8" s="90">
        <f t="shared" si="1"/>
        <v>0</v>
      </c>
      <c r="M8" s="89">
        <f t="shared" si="1"/>
        <v>805</v>
      </c>
      <c r="N8" s="89">
        <f t="shared" si="1"/>
        <v>0</v>
      </c>
      <c r="O8" s="89">
        <f t="shared" si="1"/>
        <v>0</v>
      </c>
      <c r="P8" s="90">
        <f t="shared" si="1"/>
        <v>0</v>
      </c>
      <c r="Q8" s="90">
        <f t="shared" si="1"/>
        <v>497.3</v>
      </c>
      <c r="R8" s="90">
        <f t="shared" si="1"/>
        <v>0</v>
      </c>
    </row>
    <row r="9" ht="18" customHeight="1" spans="1:18">
      <c r="A9" s="88"/>
      <c r="B9" s="88" t="s">
        <v>214</v>
      </c>
      <c r="C9" s="89">
        <f t="shared" ref="C9:R9" si="2">C10</f>
        <v>46.78</v>
      </c>
      <c r="D9" s="89">
        <f t="shared" si="2"/>
        <v>46.78</v>
      </c>
      <c r="E9" s="90">
        <f t="shared" si="2"/>
        <v>46.78</v>
      </c>
      <c r="F9" s="90">
        <f t="shared" si="2"/>
        <v>0</v>
      </c>
      <c r="G9" s="90">
        <f t="shared" si="2"/>
        <v>0</v>
      </c>
      <c r="H9" s="90">
        <f t="shared" si="2"/>
        <v>0</v>
      </c>
      <c r="I9" s="90">
        <f t="shared" si="2"/>
        <v>0</v>
      </c>
      <c r="J9" s="90">
        <f t="shared" si="2"/>
        <v>0</v>
      </c>
      <c r="K9" s="90">
        <f t="shared" si="2"/>
        <v>0</v>
      </c>
      <c r="L9" s="90">
        <f t="shared" si="2"/>
        <v>0</v>
      </c>
      <c r="M9" s="89">
        <f t="shared" si="2"/>
        <v>0</v>
      </c>
      <c r="N9" s="89">
        <f t="shared" si="2"/>
        <v>0</v>
      </c>
      <c r="O9" s="89">
        <f t="shared" si="2"/>
        <v>0</v>
      </c>
      <c r="P9" s="90">
        <f t="shared" si="2"/>
        <v>0</v>
      </c>
      <c r="Q9" s="90">
        <f t="shared" si="2"/>
        <v>0</v>
      </c>
      <c r="R9" s="90">
        <f t="shared" si="2"/>
        <v>0</v>
      </c>
    </row>
    <row r="10" ht="18" customHeight="1" spans="1:18">
      <c r="A10" s="88" t="s">
        <v>43</v>
      </c>
      <c r="B10" s="88" t="s">
        <v>215</v>
      </c>
      <c r="C10" s="89">
        <f t="shared" ref="C10:R10" si="3">SUM(C11:C13)</f>
        <v>46.78</v>
      </c>
      <c r="D10" s="89">
        <f t="shared" si="3"/>
        <v>46.78</v>
      </c>
      <c r="E10" s="90">
        <f t="shared" si="3"/>
        <v>46.78</v>
      </c>
      <c r="F10" s="90">
        <f t="shared" si="3"/>
        <v>0</v>
      </c>
      <c r="G10" s="90">
        <f t="shared" si="3"/>
        <v>0</v>
      </c>
      <c r="H10" s="90">
        <f t="shared" si="3"/>
        <v>0</v>
      </c>
      <c r="I10" s="90">
        <f t="shared" si="3"/>
        <v>0</v>
      </c>
      <c r="J10" s="90">
        <f t="shared" si="3"/>
        <v>0</v>
      </c>
      <c r="K10" s="90">
        <f t="shared" si="3"/>
        <v>0</v>
      </c>
      <c r="L10" s="90">
        <f t="shared" si="3"/>
        <v>0</v>
      </c>
      <c r="M10" s="89">
        <f t="shared" si="3"/>
        <v>0</v>
      </c>
      <c r="N10" s="89">
        <f t="shared" si="3"/>
        <v>0</v>
      </c>
      <c r="O10" s="89">
        <f t="shared" si="3"/>
        <v>0</v>
      </c>
      <c r="P10" s="90">
        <f t="shared" si="3"/>
        <v>0</v>
      </c>
      <c r="Q10" s="90">
        <f t="shared" si="3"/>
        <v>0</v>
      </c>
      <c r="R10" s="90">
        <f t="shared" si="3"/>
        <v>0</v>
      </c>
    </row>
    <row r="11" ht="18" customHeight="1" spans="1:18">
      <c r="A11" s="88" t="s">
        <v>45</v>
      </c>
      <c r="B11" s="88" t="s">
        <v>216</v>
      </c>
      <c r="C11" s="89">
        <v>43.91</v>
      </c>
      <c r="D11" s="89">
        <v>43.91</v>
      </c>
      <c r="E11" s="90">
        <v>43.91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89">
        <v>0</v>
      </c>
      <c r="N11" s="89">
        <v>0</v>
      </c>
      <c r="O11" s="89">
        <v>0</v>
      </c>
      <c r="P11" s="90">
        <v>0</v>
      </c>
      <c r="Q11" s="90">
        <v>0</v>
      </c>
      <c r="R11" s="90">
        <v>0</v>
      </c>
    </row>
    <row r="12" ht="18" customHeight="1" spans="1:18">
      <c r="A12" s="88" t="s">
        <v>47</v>
      </c>
      <c r="B12" s="88" t="s">
        <v>217</v>
      </c>
      <c r="C12" s="89">
        <v>1.09</v>
      </c>
      <c r="D12" s="89">
        <v>1.09</v>
      </c>
      <c r="E12" s="90">
        <v>1.09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89">
        <v>0</v>
      </c>
      <c r="N12" s="89">
        <v>0</v>
      </c>
      <c r="O12" s="89">
        <v>0</v>
      </c>
      <c r="P12" s="90">
        <v>0</v>
      </c>
      <c r="Q12" s="90">
        <v>0</v>
      </c>
      <c r="R12" s="90">
        <v>0</v>
      </c>
    </row>
    <row r="13" ht="18" customHeight="1" spans="1:18">
      <c r="A13" s="88" t="s">
        <v>49</v>
      </c>
      <c r="B13" s="88" t="s">
        <v>218</v>
      </c>
      <c r="C13" s="89">
        <v>1.78</v>
      </c>
      <c r="D13" s="89">
        <v>1.78</v>
      </c>
      <c r="E13" s="90">
        <v>1.78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89">
        <v>0</v>
      </c>
      <c r="N13" s="89">
        <v>0</v>
      </c>
      <c r="O13" s="89">
        <v>0</v>
      </c>
      <c r="P13" s="90">
        <v>0</v>
      </c>
      <c r="Q13" s="90">
        <v>0</v>
      </c>
      <c r="R13" s="90">
        <v>0</v>
      </c>
    </row>
    <row r="14" ht="18" customHeight="1" spans="1:18">
      <c r="A14" s="88"/>
      <c r="B14" s="88" t="s">
        <v>219</v>
      </c>
      <c r="C14" s="89">
        <f t="shared" ref="C14:R14" si="4">C15</f>
        <v>37.42</v>
      </c>
      <c r="D14" s="89">
        <f t="shared" si="4"/>
        <v>37.42</v>
      </c>
      <c r="E14" s="90">
        <f t="shared" si="4"/>
        <v>37.42</v>
      </c>
      <c r="F14" s="90">
        <f t="shared" si="4"/>
        <v>0</v>
      </c>
      <c r="G14" s="90">
        <f t="shared" si="4"/>
        <v>0</v>
      </c>
      <c r="H14" s="90">
        <f t="shared" si="4"/>
        <v>0</v>
      </c>
      <c r="I14" s="90">
        <f t="shared" si="4"/>
        <v>0</v>
      </c>
      <c r="J14" s="90">
        <f t="shared" si="4"/>
        <v>0</v>
      </c>
      <c r="K14" s="90">
        <f t="shared" si="4"/>
        <v>0</v>
      </c>
      <c r="L14" s="90">
        <f t="shared" si="4"/>
        <v>0</v>
      </c>
      <c r="M14" s="89">
        <f t="shared" si="4"/>
        <v>0</v>
      </c>
      <c r="N14" s="89">
        <f t="shared" si="4"/>
        <v>0</v>
      </c>
      <c r="O14" s="89">
        <f t="shared" si="4"/>
        <v>0</v>
      </c>
      <c r="P14" s="90">
        <f t="shared" si="4"/>
        <v>0</v>
      </c>
      <c r="Q14" s="90">
        <f t="shared" si="4"/>
        <v>0</v>
      </c>
      <c r="R14" s="90">
        <f t="shared" si="4"/>
        <v>0</v>
      </c>
    </row>
    <row r="15" ht="18" customHeight="1" spans="1:18">
      <c r="A15" s="88" t="s">
        <v>43</v>
      </c>
      <c r="B15" s="88" t="s">
        <v>215</v>
      </c>
      <c r="C15" s="89">
        <f t="shared" ref="C15:R15" si="5">SUM(C16:C18)</f>
        <v>37.42</v>
      </c>
      <c r="D15" s="89">
        <f t="shared" si="5"/>
        <v>37.42</v>
      </c>
      <c r="E15" s="90">
        <f t="shared" si="5"/>
        <v>37.42</v>
      </c>
      <c r="F15" s="90">
        <f t="shared" si="5"/>
        <v>0</v>
      </c>
      <c r="G15" s="90">
        <f t="shared" si="5"/>
        <v>0</v>
      </c>
      <c r="H15" s="90">
        <f t="shared" si="5"/>
        <v>0</v>
      </c>
      <c r="I15" s="90">
        <f t="shared" si="5"/>
        <v>0</v>
      </c>
      <c r="J15" s="90">
        <f t="shared" si="5"/>
        <v>0</v>
      </c>
      <c r="K15" s="90">
        <f t="shared" si="5"/>
        <v>0</v>
      </c>
      <c r="L15" s="90">
        <f t="shared" si="5"/>
        <v>0</v>
      </c>
      <c r="M15" s="89">
        <f t="shared" si="5"/>
        <v>0</v>
      </c>
      <c r="N15" s="89">
        <f t="shared" si="5"/>
        <v>0</v>
      </c>
      <c r="O15" s="89">
        <f t="shared" si="5"/>
        <v>0</v>
      </c>
      <c r="P15" s="90">
        <f t="shared" si="5"/>
        <v>0</v>
      </c>
      <c r="Q15" s="90">
        <f t="shared" si="5"/>
        <v>0</v>
      </c>
      <c r="R15" s="90">
        <f t="shared" si="5"/>
        <v>0</v>
      </c>
    </row>
    <row r="16" ht="18" customHeight="1" spans="1:18">
      <c r="A16" s="88" t="s">
        <v>45</v>
      </c>
      <c r="B16" s="88" t="s">
        <v>216</v>
      </c>
      <c r="C16" s="89">
        <v>35.13</v>
      </c>
      <c r="D16" s="89">
        <v>35.13</v>
      </c>
      <c r="E16" s="90">
        <v>35.13</v>
      </c>
      <c r="F16" s="90">
        <v>0</v>
      </c>
      <c r="G16" s="90">
        <v>0</v>
      </c>
      <c r="H16" s="90">
        <v>0</v>
      </c>
      <c r="I16" s="90">
        <v>0</v>
      </c>
      <c r="J16" s="90">
        <v>0</v>
      </c>
      <c r="K16" s="90">
        <v>0</v>
      </c>
      <c r="L16" s="90">
        <v>0</v>
      </c>
      <c r="M16" s="89">
        <v>0</v>
      </c>
      <c r="N16" s="89">
        <v>0</v>
      </c>
      <c r="O16" s="89">
        <v>0</v>
      </c>
      <c r="P16" s="90">
        <v>0</v>
      </c>
      <c r="Q16" s="90">
        <v>0</v>
      </c>
      <c r="R16" s="90">
        <v>0</v>
      </c>
    </row>
    <row r="17" ht="18" customHeight="1" spans="1:18">
      <c r="A17" s="88" t="s">
        <v>47</v>
      </c>
      <c r="B17" s="88" t="s">
        <v>217</v>
      </c>
      <c r="C17" s="89">
        <v>0.87</v>
      </c>
      <c r="D17" s="89">
        <v>0.87</v>
      </c>
      <c r="E17" s="90">
        <v>0.87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89">
        <v>0</v>
      </c>
      <c r="N17" s="89">
        <v>0</v>
      </c>
      <c r="O17" s="89">
        <v>0</v>
      </c>
      <c r="P17" s="90">
        <v>0</v>
      </c>
      <c r="Q17" s="90">
        <v>0</v>
      </c>
      <c r="R17" s="90">
        <v>0</v>
      </c>
    </row>
    <row r="18" ht="18" customHeight="1" spans="1:18">
      <c r="A18" s="88" t="s">
        <v>49</v>
      </c>
      <c r="B18" s="88" t="s">
        <v>218</v>
      </c>
      <c r="C18" s="89">
        <v>1.42</v>
      </c>
      <c r="D18" s="89">
        <v>1.42</v>
      </c>
      <c r="E18" s="90">
        <v>1.42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89">
        <v>0</v>
      </c>
      <c r="N18" s="89">
        <v>0</v>
      </c>
      <c r="O18" s="89">
        <v>0</v>
      </c>
      <c r="P18" s="90">
        <v>0</v>
      </c>
      <c r="Q18" s="90">
        <v>0</v>
      </c>
      <c r="R18" s="90">
        <v>0</v>
      </c>
    </row>
    <row r="19" ht="18" customHeight="1" spans="1:18">
      <c r="A19" s="88"/>
      <c r="B19" s="88" t="s">
        <v>220</v>
      </c>
      <c r="C19" s="89">
        <f t="shared" ref="C19:R19" si="6">C20</f>
        <v>3.74</v>
      </c>
      <c r="D19" s="89">
        <f t="shared" si="6"/>
        <v>3.74</v>
      </c>
      <c r="E19" s="90">
        <f t="shared" si="6"/>
        <v>3.74</v>
      </c>
      <c r="F19" s="90">
        <f t="shared" si="6"/>
        <v>0</v>
      </c>
      <c r="G19" s="90">
        <f t="shared" si="6"/>
        <v>0</v>
      </c>
      <c r="H19" s="90">
        <f t="shared" si="6"/>
        <v>0</v>
      </c>
      <c r="I19" s="90">
        <f t="shared" si="6"/>
        <v>0</v>
      </c>
      <c r="J19" s="90">
        <f t="shared" si="6"/>
        <v>0</v>
      </c>
      <c r="K19" s="90">
        <f t="shared" si="6"/>
        <v>0</v>
      </c>
      <c r="L19" s="90">
        <f t="shared" si="6"/>
        <v>0</v>
      </c>
      <c r="M19" s="89">
        <f t="shared" si="6"/>
        <v>0</v>
      </c>
      <c r="N19" s="89">
        <f t="shared" si="6"/>
        <v>0</v>
      </c>
      <c r="O19" s="89">
        <f t="shared" si="6"/>
        <v>0</v>
      </c>
      <c r="P19" s="90">
        <f t="shared" si="6"/>
        <v>0</v>
      </c>
      <c r="Q19" s="90">
        <f t="shared" si="6"/>
        <v>0</v>
      </c>
      <c r="R19" s="90">
        <f t="shared" si="6"/>
        <v>0</v>
      </c>
    </row>
    <row r="20" ht="18" customHeight="1" spans="1:18">
      <c r="A20" s="88" t="s">
        <v>43</v>
      </c>
      <c r="B20" s="88" t="s">
        <v>215</v>
      </c>
      <c r="C20" s="89">
        <f t="shared" ref="C20:R20" si="7">SUM(C21:C23)</f>
        <v>3.74</v>
      </c>
      <c r="D20" s="89">
        <f t="shared" si="7"/>
        <v>3.74</v>
      </c>
      <c r="E20" s="90">
        <f t="shared" si="7"/>
        <v>3.74</v>
      </c>
      <c r="F20" s="90">
        <f t="shared" si="7"/>
        <v>0</v>
      </c>
      <c r="G20" s="90">
        <f t="shared" si="7"/>
        <v>0</v>
      </c>
      <c r="H20" s="90">
        <f t="shared" si="7"/>
        <v>0</v>
      </c>
      <c r="I20" s="90">
        <f t="shared" si="7"/>
        <v>0</v>
      </c>
      <c r="J20" s="90">
        <f t="shared" si="7"/>
        <v>0</v>
      </c>
      <c r="K20" s="90">
        <f t="shared" si="7"/>
        <v>0</v>
      </c>
      <c r="L20" s="90">
        <f t="shared" si="7"/>
        <v>0</v>
      </c>
      <c r="M20" s="89">
        <f t="shared" si="7"/>
        <v>0</v>
      </c>
      <c r="N20" s="89">
        <f t="shared" si="7"/>
        <v>0</v>
      </c>
      <c r="O20" s="89">
        <f t="shared" si="7"/>
        <v>0</v>
      </c>
      <c r="P20" s="90">
        <f t="shared" si="7"/>
        <v>0</v>
      </c>
      <c r="Q20" s="90">
        <f t="shared" si="7"/>
        <v>0</v>
      </c>
      <c r="R20" s="90">
        <f t="shared" si="7"/>
        <v>0</v>
      </c>
    </row>
    <row r="21" ht="18" customHeight="1" spans="1:18">
      <c r="A21" s="88" t="s">
        <v>45</v>
      </c>
      <c r="B21" s="88" t="s">
        <v>216</v>
      </c>
      <c r="C21" s="89">
        <v>3.51</v>
      </c>
      <c r="D21" s="89">
        <v>3.51</v>
      </c>
      <c r="E21" s="90">
        <v>3.51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89">
        <v>0</v>
      </c>
      <c r="N21" s="89">
        <v>0</v>
      </c>
      <c r="O21" s="89">
        <v>0</v>
      </c>
      <c r="P21" s="90">
        <v>0</v>
      </c>
      <c r="Q21" s="90">
        <v>0</v>
      </c>
      <c r="R21" s="90">
        <v>0</v>
      </c>
    </row>
    <row r="22" ht="18" customHeight="1" spans="1:18">
      <c r="A22" s="88" t="s">
        <v>47</v>
      </c>
      <c r="B22" s="88" t="s">
        <v>217</v>
      </c>
      <c r="C22" s="89">
        <v>0.09</v>
      </c>
      <c r="D22" s="89">
        <v>0.09</v>
      </c>
      <c r="E22" s="90">
        <v>0.09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89">
        <v>0</v>
      </c>
      <c r="N22" s="89">
        <v>0</v>
      </c>
      <c r="O22" s="89">
        <v>0</v>
      </c>
      <c r="P22" s="90">
        <v>0</v>
      </c>
      <c r="Q22" s="90">
        <v>0</v>
      </c>
      <c r="R22" s="90">
        <v>0</v>
      </c>
    </row>
    <row r="23" ht="18" customHeight="1" spans="1:18">
      <c r="A23" s="88" t="s">
        <v>49</v>
      </c>
      <c r="B23" s="88" t="s">
        <v>218</v>
      </c>
      <c r="C23" s="89">
        <v>0.14</v>
      </c>
      <c r="D23" s="89">
        <v>0.14</v>
      </c>
      <c r="E23" s="90">
        <v>0.14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89">
        <v>0</v>
      </c>
      <c r="N23" s="89">
        <v>0</v>
      </c>
      <c r="O23" s="89">
        <v>0</v>
      </c>
      <c r="P23" s="90">
        <v>0</v>
      </c>
      <c r="Q23" s="90">
        <v>0</v>
      </c>
      <c r="R23" s="90">
        <v>0</v>
      </c>
    </row>
    <row r="24" ht="18" customHeight="1" spans="1:18">
      <c r="A24" s="88"/>
      <c r="B24" s="88" t="s">
        <v>221</v>
      </c>
      <c r="C24" s="89">
        <f t="shared" ref="C24:R25" si="8">C25</f>
        <v>170.22</v>
      </c>
      <c r="D24" s="89">
        <f t="shared" si="8"/>
        <v>170.22</v>
      </c>
      <c r="E24" s="90">
        <f t="shared" si="8"/>
        <v>170.22</v>
      </c>
      <c r="F24" s="90">
        <f t="shared" si="8"/>
        <v>0</v>
      </c>
      <c r="G24" s="90">
        <f t="shared" si="8"/>
        <v>0</v>
      </c>
      <c r="H24" s="90">
        <f t="shared" si="8"/>
        <v>0</v>
      </c>
      <c r="I24" s="90">
        <f t="shared" si="8"/>
        <v>0</v>
      </c>
      <c r="J24" s="90">
        <f t="shared" si="8"/>
        <v>0</v>
      </c>
      <c r="K24" s="90">
        <f t="shared" si="8"/>
        <v>0</v>
      </c>
      <c r="L24" s="90">
        <f t="shared" si="8"/>
        <v>0</v>
      </c>
      <c r="M24" s="89">
        <f t="shared" si="8"/>
        <v>0</v>
      </c>
      <c r="N24" s="89">
        <f t="shared" si="8"/>
        <v>0</v>
      </c>
      <c r="O24" s="89">
        <f t="shared" si="8"/>
        <v>0</v>
      </c>
      <c r="P24" s="90">
        <f t="shared" si="8"/>
        <v>0</v>
      </c>
      <c r="Q24" s="90">
        <f t="shared" si="8"/>
        <v>0</v>
      </c>
      <c r="R24" s="90">
        <f t="shared" si="8"/>
        <v>0</v>
      </c>
    </row>
    <row r="25" ht="18" customHeight="1" spans="1:18">
      <c r="A25" s="88" t="s">
        <v>43</v>
      </c>
      <c r="B25" s="88" t="s">
        <v>215</v>
      </c>
      <c r="C25" s="89">
        <f t="shared" si="8"/>
        <v>170.22</v>
      </c>
      <c r="D25" s="89">
        <f t="shared" si="8"/>
        <v>170.22</v>
      </c>
      <c r="E25" s="90">
        <f t="shared" si="8"/>
        <v>170.22</v>
      </c>
      <c r="F25" s="90">
        <f t="shared" si="8"/>
        <v>0</v>
      </c>
      <c r="G25" s="90">
        <f t="shared" si="8"/>
        <v>0</v>
      </c>
      <c r="H25" s="90">
        <f t="shared" si="8"/>
        <v>0</v>
      </c>
      <c r="I25" s="90">
        <f t="shared" si="8"/>
        <v>0</v>
      </c>
      <c r="J25" s="90">
        <f t="shared" si="8"/>
        <v>0</v>
      </c>
      <c r="K25" s="90">
        <f t="shared" si="8"/>
        <v>0</v>
      </c>
      <c r="L25" s="90">
        <f t="shared" si="8"/>
        <v>0</v>
      </c>
      <c r="M25" s="89">
        <f t="shared" si="8"/>
        <v>0</v>
      </c>
      <c r="N25" s="89">
        <f t="shared" si="8"/>
        <v>0</v>
      </c>
      <c r="O25" s="89">
        <f t="shared" si="8"/>
        <v>0</v>
      </c>
      <c r="P25" s="90">
        <f t="shared" si="8"/>
        <v>0</v>
      </c>
      <c r="Q25" s="90">
        <f t="shared" si="8"/>
        <v>0</v>
      </c>
      <c r="R25" s="90">
        <f t="shared" si="8"/>
        <v>0</v>
      </c>
    </row>
    <row r="26" ht="18" customHeight="1" spans="1:18">
      <c r="A26" s="88" t="s">
        <v>45</v>
      </c>
      <c r="B26" s="88" t="s">
        <v>216</v>
      </c>
      <c r="C26" s="89">
        <v>170.22</v>
      </c>
      <c r="D26" s="89">
        <v>170.22</v>
      </c>
      <c r="E26" s="90">
        <v>170.22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89">
        <v>0</v>
      </c>
      <c r="N26" s="89">
        <v>0</v>
      </c>
      <c r="O26" s="89">
        <v>0</v>
      </c>
      <c r="P26" s="90">
        <v>0</v>
      </c>
      <c r="Q26" s="90">
        <v>0</v>
      </c>
      <c r="R26" s="90">
        <v>0</v>
      </c>
    </row>
    <row r="27" ht="18" customHeight="1" spans="1:18">
      <c r="A27" s="88"/>
      <c r="B27" s="88" t="s">
        <v>222</v>
      </c>
      <c r="C27" s="89">
        <f t="shared" ref="C27:R27" si="9">C28</f>
        <v>119.1</v>
      </c>
      <c r="D27" s="89">
        <f t="shared" si="9"/>
        <v>119.1</v>
      </c>
      <c r="E27" s="90">
        <f t="shared" si="9"/>
        <v>119.1</v>
      </c>
      <c r="F27" s="90">
        <f t="shared" si="9"/>
        <v>0</v>
      </c>
      <c r="G27" s="90">
        <f t="shared" si="9"/>
        <v>0</v>
      </c>
      <c r="H27" s="90">
        <f t="shared" si="9"/>
        <v>0</v>
      </c>
      <c r="I27" s="90">
        <f t="shared" si="9"/>
        <v>0</v>
      </c>
      <c r="J27" s="90">
        <f t="shared" si="9"/>
        <v>0</v>
      </c>
      <c r="K27" s="90">
        <f t="shared" si="9"/>
        <v>0</v>
      </c>
      <c r="L27" s="90">
        <f t="shared" si="9"/>
        <v>0</v>
      </c>
      <c r="M27" s="89">
        <f t="shared" si="9"/>
        <v>0</v>
      </c>
      <c r="N27" s="89">
        <f t="shared" si="9"/>
        <v>0</v>
      </c>
      <c r="O27" s="89">
        <f t="shared" si="9"/>
        <v>0</v>
      </c>
      <c r="P27" s="90">
        <f t="shared" si="9"/>
        <v>0</v>
      </c>
      <c r="Q27" s="90">
        <f t="shared" si="9"/>
        <v>0</v>
      </c>
      <c r="R27" s="90">
        <f t="shared" si="9"/>
        <v>0</v>
      </c>
    </row>
    <row r="28" ht="18" customHeight="1" spans="1:18">
      <c r="A28" s="88" t="s">
        <v>43</v>
      </c>
      <c r="B28" s="88" t="s">
        <v>215</v>
      </c>
      <c r="C28" s="89">
        <f t="shared" ref="C28:R28" si="10">SUM(C29:C31)</f>
        <v>119.1</v>
      </c>
      <c r="D28" s="89">
        <f t="shared" si="10"/>
        <v>119.1</v>
      </c>
      <c r="E28" s="90">
        <f t="shared" si="10"/>
        <v>119.1</v>
      </c>
      <c r="F28" s="90">
        <f t="shared" si="10"/>
        <v>0</v>
      </c>
      <c r="G28" s="90">
        <f t="shared" si="10"/>
        <v>0</v>
      </c>
      <c r="H28" s="90">
        <f t="shared" si="10"/>
        <v>0</v>
      </c>
      <c r="I28" s="90">
        <f t="shared" si="10"/>
        <v>0</v>
      </c>
      <c r="J28" s="90">
        <f t="shared" si="10"/>
        <v>0</v>
      </c>
      <c r="K28" s="90">
        <f t="shared" si="10"/>
        <v>0</v>
      </c>
      <c r="L28" s="90">
        <f t="shared" si="10"/>
        <v>0</v>
      </c>
      <c r="M28" s="89">
        <f t="shared" si="10"/>
        <v>0</v>
      </c>
      <c r="N28" s="89">
        <f t="shared" si="10"/>
        <v>0</v>
      </c>
      <c r="O28" s="89">
        <f t="shared" si="10"/>
        <v>0</v>
      </c>
      <c r="P28" s="90">
        <f t="shared" si="10"/>
        <v>0</v>
      </c>
      <c r="Q28" s="90">
        <f t="shared" si="10"/>
        <v>0</v>
      </c>
      <c r="R28" s="90">
        <f t="shared" si="10"/>
        <v>0</v>
      </c>
    </row>
    <row r="29" ht="18" customHeight="1" spans="1:18">
      <c r="A29" s="88" t="s">
        <v>45</v>
      </c>
      <c r="B29" s="88" t="s">
        <v>216</v>
      </c>
      <c r="C29" s="89">
        <v>111.6</v>
      </c>
      <c r="D29" s="89">
        <v>111.6</v>
      </c>
      <c r="E29" s="90">
        <v>111.6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89">
        <v>0</v>
      </c>
      <c r="N29" s="89">
        <v>0</v>
      </c>
      <c r="O29" s="89">
        <v>0</v>
      </c>
      <c r="P29" s="90">
        <v>0</v>
      </c>
      <c r="Q29" s="90">
        <v>0</v>
      </c>
      <c r="R29" s="90">
        <v>0</v>
      </c>
    </row>
    <row r="30" ht="18" customHeight="1" spans="1:18">
      <c r="A30" s="88" t="s">
        <v>47</v>
      </c>
      <c r="B30" s="88" t="s">
        <v>217</v>
      </c>
      <c r="C30" s="89">
        <v>4</v>
      </c>
      <c r="D30" s="89">
        <v>4</v>
      </c>
      <c r="E30" s="90">
        <v>4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89">
        <v>0</v>
      </c>
      <c r="N30" s="89">
        <v>0</v>
      </c>
      <c r="O30" s="89">
        <v>0</v>
      </c>
      <c r="P30" s="90">
        <v>0</v>
      </c>
      <c r="Q30" s="90">
        <v>0</v>
      </c>
      <c r="R30" s="90">
        <v>0</v>
      </c>
    </row>
    <row r="31" ht="18" customHeight="1" spans="1:18">
      <c r="A31" s="88" t="s">
        <v>49</v>
      </c>
      <c r="B31" s="88" t="s">
        <v>218</v>
      </c>
      <c r="C31" s="89">
        <v>3.5</v>
      </c>
      <c r="D31" s="89">
        <v>3.5</v>
      </c>
      <c r="E31" s="90">
        <v>3.5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  <c r="K31" s="90">
        <v>0</v>
      </c>
      <c r="L31" s="90">
        <v>0</v>
      </c>
      <c r="M31" s="89">
        <v>0</v>
      </c>
      <c r="N31" s="89">
        <v>0</v>
      </c>
      <c r="O31" s="89">
        <v>0</v>
      </c>
      <c r="P31" s="90">
        <v>0</v>
      </c>
      <c r="Q31" s="90">
        <v>0</v>
      </c>
      <c r="R31" s="90">
        <v>0</v>
      </c>
    </row>
    <row r="32" ht="18" customHeight="1" spans="1:18">
      <c r="A32" s="88"/>
      <c r="B32" s="88" t="s">
        <v>223</v>
      </c>
      <c r="C32" s="89">
        <f t="shared" ref="C32:R32" si="11">C33</f>
        <v>864.32</v>
      </c>
      <c r="D32" s="89">
        <f t="shared" si="11"/>
        <v>864.32</v>
      </c>
      <c r="E32" s="90">
        <f t="shared" si="11"/>
        <v>864.32</v>
      </c>
      <c r="F32" s="90">
        <f t="shared" si="11"/>
        <v>0</v>
      </c>
      <c r="G32" s="90">
        <f t="shared" si="11"/>
        <v>0</v>
      </c>
      <c r="H32" s="90">
        <f t="shared" si="11"/>
        <v>0</v>
      </c>
      <c r="I32" s="90">
        <f t="shared" si="11"/>
        <v>0</v>
      </c>
      <c r="J32" s="90">
        <f t="shared" si="11"/>
        <v>0</v>
      </c>
      <c r="K32" s="90">
        <f t="shared" si="11"/>
        <v>0</v>
      </c>
      <c r="L32" s="90">
        <f t="shared" si="11"/>
        <v>0</v>
      </c>
      <c r="M32" s="89">
        <f t="shared" si="11"/>
        <v>0</v>
      </c>
      <c r="N32" s="89">
        <f t="shared" si="11"/>
        <v>0</v>
      </c>
      <c r="O32" s="89">
        <f t="shared" si="11"/>
        <v>0</v>
      </c>
      <c r="P32" s="90">
        <f t="shared" si="11"/>
        <v>0</v>
      </c>
      <c r="Q32" s="90">
        <f t="shared" si="11"/>
        <v>0</v>
      </c>
      <c r="R32" s="90">
        <f t="shared" si="11"/>
        <v>0</v>
      </c>
    </row>
    <row r="33" ht="18" customHeight="1" spans="1:18">
      <c r="A33" s="88" t="s">
        <v>43</v>
      </c>
      <c r="B33" s="88" t="s">
        <v>215</v>
      </c>
      <c r="C33" s="89">
        <f t="shared" ref="C33:R33" si="12">SUM(C34:C36)</f>
        <v>864.32</v>
      </c>
      <c r="D33" s="89">
        <f t="shared" si="12"/>
        <v>864.32</v>
      </c>
      <c r="E33" s="90">
        <f t="shared" si="12"/>
        <v>864.32</v>
      </c>
      <c r="F33" s="90">
        <f t="shared" si="12"/>
        <v>0</v>
      </c>
      <c r="G33" s="90">
        <f t="shared" si="12"/>
        <v>0</v>
      </c>
      <c r="H33" s="90">
        <f t="shared" si="12"/>
        <v>0</v>
      </c>
      <c r="I33" s="90">
        <f t="shared" si="12"/>
        <v>0</v>
      </c>
      <c r="J33" s="90">
        <f t="shared" si="12"/>
        <v>0</v>
      </c>
      <c r="K33" s="90">
        <f t="shared" si="12"/>
        <v>0</v>
      </c>
      <c r="L33" s="90">
        <f t="shared" si="12"/>
        <v>0</v>
      </c>
      <c r="M33" s="89">
        <f t="shared" si="12"/>
        <v>0</v>
      </c>
      <c r="N33" s="89">
        <f t="shared" si="12"/>
        <v>0</v>
      </c>
      <c r="O33" s="89">
        <f t="shared" si="12"/>
        <v>0</v>
      </c>
      <c r="P33" s="90">
        <f t="shared" si="12"/>
        <v>0</v>
      </c>
      <c r="Q33" s="90">
        <f t="shared" si="12"/>
        <v>0</v>
      </c>
      <c r="R33" s="90">
        <f t="shared" si="12"/>
        <v>0</v>
      </c>
    </row>
    <row r="34" ht="18" customHeight="1" spans="1:18">
      <c r="A34" s="88" t="s">
        <v>45</v>
      </c>
      <c r="B34" s="88" t="s">
        <v>216</v>
      </c>
      <c r="C34" s="89">
        <v>805.59</v>
      </c>
      <c r="D34" s="89">
        <v>805.59</v>
      </c>
      <c r="E34" s="90">
        <v>805.59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89">
        <v>0</v>
      </c>
      <c r="N34" s="89">
        <v>0</v>
      </c>
      <c r="O34" s="89">
        <v>0</v>
      </c>
      <c r="P34" s="90">
        <v>0</v>
      </c>
      <c r="Q34" s="90">
        <v>0</v>
      </c>
      <c r="R34" s="90">
        <v>0</v>
      </c>
    </row>
    <row r="35" ht="18" customHeight="1" spans="1:18">
      <c r="A35" s="88" t="s">
        <v>47</v>
      </c>
      <c r="B35" s="88" t="s">
        <v>217</v>
      </c>
      <c r="C35" s="89">
        <v>21.16</v>
      </c>
      <c r="D35" s="89">
        <v>21.16</v>
      </c>
      <c r="E35" s="90">
        <v>21.16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89">
        <v>0</v>
      </c>
      <c r="N35" s="89">
        <v>0</v>
      </c>
      <c r="O35" s="89">
        <v>0</v>
      </c>
      <c r="P35" s="90">
        <v>0</v>
      </c>
      <c r="Q35" s="90">
        <v>0</v>
      </c>
      <c r="R35" s="90">
        <v>0</v>
      </c>
    </row>
    <row r="36" ht="18" customHeight="1" spans="1:18">
      <c r="A36" s="88" t="s">
        <v>49</v>
      </c>
      <c r="B36" s="88" t="s">
        <v>218</v>
      </c>
      <c r="C36" s="89">
        <v>37.57</v>
      </c>
      <c r="D36" s="89">
        <v>37.57</v>
      </c>
      <c r="E36" s="90">
        <v>37.57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89">
        <v>0</v>
      </c>
      <c r="N36" s="89">
        <v>0</v>
      </c>
      <c r="O36" s="89">
        <v>0</v>
      </c>
      <c r="P36" s="90">
        <v>0</v>
      </c>
      <c r="Q36" s="90">
        <v>0</v>
      </c>
      <c r="R36" s="90">
        <v>0</v>
      </c>
    </row>
    <row r="37" ht="18" customHeight="1" spans="1:18">
      <c r="A37" s="88"/>
      <c r="B37" s="88" t="s">
        <v>224</v>
      </c>
      <c r="C37" s="89">
        <f t="shared" ref="C37:R37" si="13">C38</f>
        <v>17.22</v>
      </c>
      <c r="D37" s="89">
        <f t="shared" si="13"/>
        <v>17.22</v>
      </c>
      <c r="E37" s="90">
        <f t="shared" si="13"/>
        <v>17.22</v>
      </c>
      <c r="F37" s="90">
        <f t="shared" si="13"/>
        <v>0</v>
      </c>
      <c r="G37" s="90">
        <f t="shared" si="13"/>
        <v>0</v>
      </c>
      <c r="H37" s="90">
        <f t="shared" si="13"/>
        <v>0</v>
      </c>
      <c r="I37" s="90">
        <f t="shared" si="13"/>
        <v>0</v>
      </c>
      <c r="J37" s="90">
        <f t="shared" si="13"/>
        <v>0</v>
      </c>
      <c r="K37" s="90">
        <f t="shared" si="13"/>
        <v>0</v>
      </c>
      <c r="L37" s="90">
        <f t="shared" si="13"/>
        <v>0</v>
      </c>
      <c r="M37" s="89">
        <f t="shared" si="13"/>
        <v>0</v>
      </c>
      <c r="N37" s="89">
        <f t="shared" si="13"/>
        <v>0</v>
      </c>
      <c r="O37" s="89">
        <f t="shared" si="13"/>
        <v>0</v>
      </c>
      <c r="P37" s="90">
        <f t="shared" si="13"/>
        <v>0</v>
      </c>
      <c r="Q37" s="90">
        <f t="shared" si="13"/>
        <v>0</v>
      </c>
      <c r="R37" s="90">
        <f t="shared" si="13"/>
        <v>0</v>
      </c>
    </row>
    <row r="38" ht="18" customHeight="1" spans="1:18">
      <c r="A38" s="88" t="s">
        <v>43</v>
      </c>
      <c r="B38" s="88" t="s">
        <v>215</v>
      </c>
      <c r="C38" s="89">
        <f t="shared" ref="C38:R38" si="14">SUM(C39:C40)</f>
        <v>17.22</v>
      </c>
      <c r="D38" s="89">
        <f t="shared" si="14"/>
        <v>17.22</v>
      </c>
      <c r="E38" s="90">
        <f t="shared" si="14"/>
        <v>17.22</v>
      </c>
      <c r="F38" s="90">
        <f t="shared" si="14"/>
        <v>0</v>
      </c>
      <c r="G38" s="90">
        <f t="shared" si="14"/>
        <v>0</v>
      </c>
      <c r="H38" s="90">
        <f t="shared" si="14"/>
        <v>0</v>
      </c>
      <c r="I38" s="90">
        <f t="shared" si="14"/>
        <v>0</v>
      </c>
      <c r="J38" s="90">
        <f t="shared" si="14"/>
        <v>0</v>
      </c>
      <c r="K38" s="90">
        <f t="shared" si="14"/>
        <v>0</v>
      </c>
      <c r="L38" s="90">
        <f t="shared" si="14"/>
        <v>0</v>
      </c>
      <c r="M38" s="89">
        <f t="shared" si="14"/>
        <v>0</v>
      </c>
      <c r="N38" s="89">
        <f t="shared" si="14"/>
        <v>0</v>
      </c>
      <c r="O38" s="89">
        <f t="shared" si="14"/>
        <v>0</v>
      </c>
      <c r="P38" s="90">
        <f t="shared" si="14"/>
        <v>0</v>
      </c>
      <c r="Q38" s="90">
        <f t="shared" si="14"/>
        <v>0</v>
      </c>
      <c r="R38" s="90">
        <f t="shared" si="14"/>
        <v>0</v>
      </c>
    </row>
    <row r="39" ht="18" customHeight="1" spans="1:18">
      <c r="A39" s="88" t="s">
        <v>47</v>
      </c>
      <c r="B39" s="88" t="s">
        <v>217</v>
      </c>
      <c r="C39" s="89">
        <v>6.54</v>
      </c>
      <c r="D39" s="89">
        <v>6.54</v>
      </c>
      <c r="E39" s="90">
        <v>6.54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90">
        <v>0</v>
      </c>
      <c r="M39" s="89">
        <v>0</v>
      </c>
      <c r="N39" s="89">
        <v>0</v>
      </c>
      <c r="O39" s="89">
        <v>0</v>
      </c>
      <c r="P39" s="90">
        <v>0</v>
      </c>
      <c r="Q39" s="90">
        <v>0</v>
      </c>
      <c r="R39" s="90">
        <v>0</v>
      </c>
    </row>
    <row r="40" ht="18" customHeight="1" spans="1:18">
      <c r="A40" s="88" t="s">
        <v>49</v>
      </c>
      <c r="B40" s="88" t="s">
        <v>218</v>
      </c>
      <c r="C40" s="89">
        <v>10.68</v>
      </c>
      <c r="D40" s="89">
        <v>10.68</v>
      </c>
      <c r="E40" s="90">
        <v>10.68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89">
        <v>0</v>
      </c>
      <c r="N40" s="89">
        <v>0</v>
      </c>
      <c r="O40" s="89">
        <v>0</v>
      </c>
      <c r="P40" s="90">
        <v>0</v>
      </c>
      <c r="Q40" s="90">
        <v>0</v>
      </c>
      <c r="R40" s="90">
        <v>0</v>
      </c>
    </row>
    <row r="41" ht="18" customHeight="1" spans="1:18">
      <c r="A41" s="88"/>
      <c r="B41" s="88" t="s">
        <v>225</v>
      </c>
      <c r="C41" s="89">
        <f t="shared" ref="C41:R42" si="15">C42</f>
        <v>118.66</v>
      </c>
      <c r="D41" s="89">
        <f t="shared" si="15"/>
        <v>118.66</v>
      </c>
      <c r="E41" s="90">
        <f t="shared" si="15"/>
        <v>118.66</v>
      </c>
      <c r="F41" s="90">
        <f t="shared" si="15"/>
        <v>0</v>
      </c>
      <c r="G41" s="90">
        <f t="shared" si="15"/>
        <v>0</v>
      </c>
      <c r="H41" s="90">
        <f t="shared" si="15"/>
        <v>0</v>
      </c>
      <c r="I41" s="90">
        <f t="shared" si="15"/>
        <v>0</v>
      </c>
      <c r="J41" s="90">
        <f t="shared" si="15"/>
        <v>0</v>
      </c>
      <c r="K41" s="90">
        <f t="shared" si="15"/>
        <v>0</v>
      </c>
      <c r="L41" s="90">
        <f t="shared" si="15"/>
        <v>0</v>
      </c>
      <c r="M41" s="89">
        <f t="shared" si="15"/>
        <v>0</v>
      </c>
      <c r="N41" s="89">
        <f t="shared" si="15"/>
        <v>0</v>
      </c>
      <c r="O41" s="89">
        <f t="shared" si="15"/>
        <v>0</v>
      </c>
      <c r="P41" s="90">
        <f t="shared" si="15"/>
        <v>0</v>
      </c>
      <c r="Q41" s="90">
        <f t="shared" si="15"/>
        <v>0</v>
      </c>
      <c r="R41" s="90">
        <f t="shared" si="15"/>
        <v>0</v>
      </c>
    </row>
    <row r="42" ht="18" customHeight="1" spans="1:18">
      <c r="A42" s="88" t="s">
        <v>43</v>
      </c>
      <c r="B42" s="88" t="s">
        <v>215</v>
      </c>
      <c r="C42" s="89">
        <f t="shared" si="15"/>
        <v>118.66</v>
      </c>
      <c r="D42" s="89">
        <f t="shared" si="15"/>
        <v>118.66</v>
      </c>
      <c r="E42" s="90">
        <f t="shared" si="15"/>
        <v>118.66</v>
      </c>
      <c r="F42" s="90">
        <f t="shared" si="15"/>
        <v>0</v>
      </c>
      <c r="G42" s="90">
        <f t="shared" si="15"/>
        <v>0</v>
      </c>
      <c r="H42" s="90">
        <f t="shared" si="15"/>
        <v>0</v>
      </c>
      <c r="I42" s="90">
        <f t="shared" si="15"/>
        <v>0</v>
      </c>
      <c r="J42" s="90">
        <f t="shared" si="15"/>
        <v>0</v>
      </c>
      <c r="K42" s="90">
        <f t="shared" si="15"/>
        <v>0</v>
      </c>
      <c r="L42" s="90">
        <f t="shared" si="15"/>
        <v>0</v>
      </c>
      <c r="M42" s="89">
        <f t="shared" si="15"/>
        <v>0</v>
      </c>
      <c r="N42" s="89">
        <f t="shared" si="15"/>
        <v>0</v>
      </c>
      <c r="O42" s="89">
        <f t="shared" si="15"/>
        <v>0</v>
      </c>
      <c r="P42" s="90">
        <f t="shared" si="15"/>
        <v>0</v>
      </c>
      <c r="Q42" s="90">
        <f t="shared" si="15"/>
        <v>0</v>
      </c>
      <c r="R42" s="90">
        <f t="shared" si="15"/>
        <v>0</v>
      </c>
    </row>
    <row r="43" ht="18" customHeight="1" spans="1:18">
      <c r="A43" s="88" t="s">
        <v>45</v>
      </c>
      <c r="B43" s="88" t="s">
        <v>216</v>
      </c>
      <c r="C43" s="89">
        <v>118.66</v>
      </c>
      <c r="D43" s="89">
        <v>118.66</v>
      </c>
      <c r="E43" s="90">
        <v>118.66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  <c r="M43" s="89">
        <v>0</v>
      </c>
      <c r="N43" s="89">
        <v>0</v>
      </c>
      <c r="O43" s="89">
        <v>0</v>
      </c>
      <c r="P43" s="90">
        <v>0</v>
      </c>
      <c r="Q43" s="90">
        <v>0</v>
      </c>
      <c r="R43" s="90">
        <v>0</v>
      </c>
    </row>
    <row r="44" ht="18" customHeight="1" spans="1:18">
      <c r="A44" s="88"/>
      <c r="B44" s="88" t="s">
        <v>226</v>
      </c>
      <c r="C44" s="89">
        <f t="shared" ref="C44:R44" si="16">C45</f>
        <v>14.64</v>
      </c>
      <c r="D44" s="89">
        <f t="shared" si="16"/>
        <v>14.64</v>
      </c>
      <c r="E44" s="90">
        <f t="shared" si="16"/>
        <v>14.64</v>
      </c>
      <c r="F44" s="90">
        <f t="shared" si="16"/>
        <v>0</v>
      </c>
      <c r="G44" s="90">
        <f t="shared" si="16"/>
        <v>0</v>
      </c>
      <c r="H44" s="90">
        <f t="shared" si="16"/>
        <v>0</v>
      </c>
      <c r="I44" s="90">
        <f t="shared" si="16"/>
        <v>0</v>
      </c>
      <c r="J44" s="90">
        <f t="shared" si="16"/>
        <v>0</v>
      </c>
      <c r="K44" s="90">
        <f t="shared" si="16"/>
        <v>0</v>
      </c>
      <c r="L44" s="90">
        <f t="shared" si="16"/>
        <v>0</v>
      </c>
      <c r="M44" s="89">
        <f t="shared" si="16"/>
        <v>0</v>
      </c>
      <c r="N44" s="89">
        <f t="shared" si="16"/>
        <v>0</v>
      </c>
      <c r="O44" s="89">
        <f t="shared" si="16"/>
        <v>0</v>
      </c>
      <c r="P44" s="90">
        <f t="shared" si="16"/>
        <v>0</v>
      </c>
      <c r="Q44" s="90">
        <f t="shared" si="16"/>
        <v>0</v>
      </c>
      <c r="R44" s="90">
        <f t="shared" si="16"/>
        <v>0</v>
      </c>
    </row>
    <row r="45" ht="18" customHeight="1" spans="1:18">
      <c r="A45" s="88" t="s">
        <v>43</v>
      </c>
      <c r="B45" s="88" t="s">
        <v>215</v>
      </c>
      <c r="C45" s="89">
        <f t="shared" ref="C45:R45" si="17">SUM(C46:C47)</f>
        <v>14.64</v>
      </c>
      <c r="D45" s="89">
        <f t="shared" si="17"/>
        <v>14.64</v>
      </c>
      <c r="E45" s="90">
        <f t="shared" si="17"/>
        <v>14.64</v>
      </c>
      <c r="F45" s="90">
        <f t="shared" si="17"/>
        <v>0</v>
      </c>
      <c r="G45" s="90">
        <f t="shared" si="17"/>
        <v>0</v>
      </c>
      <c r="H45" s="90">
        <f t="shared" si="17"/>
        <v>0</v>
      </c>
      <c r="I45" s="90">
        <f t="shared" si="17"/>
        <v>0</v>
      </c>
      <c r="J45" s="90">
        <f t="shared" si="17"/>
        <v>0</v>
      </c>
      <c r="K45" s="90">
        <f t="shared" si="17"/>
        <v>0</v>
      </c>
      <c r="L45" s="90">
        <f t="shared" si="17"/>
        <v>0</v>
      </c>
      <c r="M45" s="89">
        <f t="shared" si="17"/>
        <v>0</v>
      </c>
      <c r="N45" s="89">
        <f t="shared" si="17"/>
        <v>0</v>
      </c>
      <c r="O45" s="89">
        <f t="shared" si="17"/>
        <v>0</v>
      </c>
      <c r="P45" s="90">
        <f t="shared" si="17"/>
        <v>0</v>
      </c>
      <c r="Q45" s="90">
        <f t="shared" si="17"/>
        <v>0</v>
      </c>
      <c r="R45" s="90">
        <f t="shared" si="17"/>
        <v>0</v>
      </c>
    </row>
    <row r="46" ht="18" customHeight="1" spans="1:18">
      <c r="A46" s="88" t="s">
        <v>47</v>
      </c>
      <c r="B46" s="88" t="s">
        <v>217</v>
      </c>
      <c r="C46" s="89">
        <v>5.47</v>
      </c>
      <c r="D46" s="89">
        <v>5.47</v>
      </c>
      <c r="E46" s="90">
        <v>5.47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89">
        <v>0</v>
      </c>
      <c r="N46" s="89">
        <v>0</v>
      </c>
      <c r="O46" s="89">
        <v>0</v>
      </c>
      <c r="P46" s="90">
        <v>0</v>
      </c>
      <c r="Q46" s="90">
        <v>0</v>
      </c>
      <c r="R46" s="90">
        <v>0</v>
      </c>
    </row>
    <row r="47" ht="18" customHeight="1" spans="1:18">
      <c r="A47" s="88" t="s">
        <v>49</v>
      </c>
      <c r="B47" s="88" t="s">
        <v>218</v>
      </c>
      <c r="C47" s="89">
        <v>9.17</v>
      </c>
      <c r="D47" s="89">
        <v>9.17</v>
      </c>
      <c r="E47" s="90">
        <v>9.17</v>
      </c>
      <c r="F47" s="90">
        <v>0</v>
      </c>
      <c r="G47" s="90">
        <v>0</v>
      </c>
      <c r="H47" s="90">
        <v>0</v>
      </c>
      <c r="I47" s="90">
        <v>0</v>
      </c>
      <c r="J47" s="90">
        <v>0</v>
      </c>
      <c r="K47" s="90">
        <v>0</v>
      </c>
      <c r="L47" s="90">
        <v>0</v>
      </c>
      <c r="M47" s="89">
        <v>0</v>
      </c>
      <c r="N47" s="89">
        <v>0</v>
      </c>
      <c r="O47" s="89">
        <v>0</v>
      </c>
      <c r="P47" s="90">
        <v>0</v>
      </c>
      <c r="Q47" s="90">
        <v>0</v>
      </c>
      <c r="R47" s="90">
        <v>0</v>
      </c>
    </row>
    <row r="48" ht="18" customHeight="1" spans="1:18">
      <c r="A48" s="88"/>
      <c r="B48" s="88" t="s">
        <v>227</v>
      </c>
      <c r="C48" s="89">
        <f t="shared" ref="C48:R48" si="18">C49</f>
        <v>619.18</v>
      </c>
      <c r="D48" s="89">
        <f t="shared" si="18"/>
        <v>619.18</v>
      </c>
      <c r="E48" s="90">
        <f t="shared" si="18"/>
        <v>619.18</v>
      </c>
      <c r="F48" s="90">
        <f t="shared" si="18"/>
        <v>0</v>
      </c>
      <c r="G48" s="90">
        <f t="shared" si="18"/>
        <v>0</v>
      </c>
      <c r="H48" s="90">
        <f t="shared" si="18"/>
        <v>0</v>
      </c>
      <c r="I48" s="90">
        <f t="shared" si="18"/>
        <v>0</v>
      </c>
      <c r="J48" s="90">
        <f t="shared" si="18"/>
        <v>0</v>
      </c>
      <c r="K48" s="90">
        <f t="shared" si="18"/>
        <v>0</v>
      </c>
      <c r="L48" s="90">
        <f t="shared" si="18"/>
        <v>0</v>
      </c>
      <c r="M48" s="89">
        <f t="shared" si="18"/>
        <v>0</v>
      </c>
      <c r="N48" s="89">
        <f t="shared" si="18"/>
        <v>0</v>
      </c>
      <c r="O48" s="89">
        <f t="shared" si="18"/>
        <v>0</v>
      </c>
      <c r="P48" s="90">
        <f t="shared" si="18"/>
        <v>0</v>
      </c>
      <c r="Q48" s="90">
        <f t="shared" si="18"/>
        <v>0</v>
      </c>
      <c r="R48" s="90">
        <f t="shared" si="18"/>
        <v>0</v>
      </c>
    </row>
    <row r="49" ht="18" customHeight="1" spans="1:18">
      <c r="A49" s="88" t="s">
        <v>43</v>
      </c>
      <c r="B49" s="88" t="s">
        <v>215</v>
      </c>
      <c r="C49" s="89">
        <f t="shared" ref="C49:R49" si="19">SUM(C50:C52)</f>
        <v>619.18</v>
      </c>
      <c r="D49" s="89">
        <f t="shared" si="19"/>
        <v>619.18</v>
      </c>
      <c r="E49" s="90">
        <f t="shared" si="19"/>
        <v>619.18</v>
      </c>
      <c r="F49" s="90">
        <f t="shared" si="19"/>
        <v>0</v>
      </c>
      <c r="G49" s="90">
        <f t="shared" si="19"/>
        <v>0</v>
      </c>
      <c r="H49" s="90">
        <f t="shared" si="19"/>
        <v>0</v>
      </c>
      <c r="I49" s="90">
        <f t="shared" si="19"/>
        <v>0</v>
      </c>
      <c r="J49" s="90">
        <f t="shared" si="19"/>
        <v>0</v>
      </c>
      <c r="K49" s="90">
        <f t="shared" si="19"/>
        <v>0</v>
      </c>
      <c r="L49" s="90">
        <f t="shared" si="19"/>
        <v>0</v>
      </c>
      <c r="M49" s="89">
        <f t="shared" si="19"/>
        <v>0</v>
      </c>
      <c r="N49" s="89">
        <f t="shared" si="19"/>
        <v>0</v>
      </c>
      <c r="O49" s="89">
        <f t="shared" si="19"/>
        <v>0</v>
      </c>
      <c r="P49" s="90">
        <f t="shared" si="19"/>
        <v>0</v>
      </c>
      <c r="Q49" s="90">
        <f t="shared" si="19"/>
        <v>0</v>
      </c>
      <c r="R49" s="90">
        <f t="shared" si="19"/>
        <v>0</v>
      </c>
    </row>
    <row r="50" ht="18" customHeight="1" spans="1:18">
      <c r="A50" s="88" t="s">
        <v>45</v>
      </c>
      <c r="B50" s="88" t="s">
        <v>216</v>
      </c>
      <c r="C50" s="89">
        <v>618.32</v>
      </c>
      <c r="D50" s="89">
        <v>618.32</v>
      </c>
      <c r="E50" s="90">
        <v>618.32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89">
        <v>0</v>
      </c>
      <c r="N50" s="89">
        <v>0</v>
      </c>
      <c r="O50" s="89">
        <v>0</v>
      </c>
      <c r="P50" s="90">
        <v>0</v>
      </c>
      <c r="Q50" s="90">
        <v>0</v>
      </c>
      <c r="R50" s="90">
        <v>0</v>
      </c>
    </row>
    <row r="51" ht="18" customHeight="1" spans="1:18">
      <c r="A51" s="88" t="s">
        <v>47</v>
      </c>
      <c r="B51" s="88" t="s">
        <v>217</v>
      </c>
      <c r="C51" s="89">
        <v>0.38</v>
      </c>
      <c r="D51" s="89">
        <v>0.38</v>
      </c>
      <c r="E51" s="90">
        <v>0.38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  <c r="L51" s="90">
        <v>0</v>
      </c>
      <c r="M51" s="89">
        <v>0</v>
      </c>
      <c r="N51" s="89">
        <v>0</v>
      </c>
      <c r="O51" s="89">
        <v>0</v>
      </c>
      <c r="P51" s="90">
        <v>0</v>
      </c>
      <c r="Q51" s="90">
        <v>0</v>
      </c>
      <c r="R51" s="90">
        <v>0</v>
      </c>
    </row>
    <row r="52" ht="18" customHeight="1" spans="1:18">
      <c r="A52" s="88" t="s">
        <v>49</v>
      </c>
      <c r="B52" s="88" t="s">
        <v>218</v>
      </c>
      <c r="C52" s="89">
        <v>0.48</v>
      </c>
      <c r="D52" s="89">
        <v>0.48</v>
      </c>
      <c r="E52" s="90">
        <v>0.48</v>
      </c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89">
        <v>0</v>
      </c>
      <c r="N52" s="89">
        <v>0</v>
      </c>
      <c r="O52" s="89">
        <v>0</v>
      </c>
      <c r="P52" s="90">
        <v>0</v>
      </c>
      <c r="Q52" s="90">
        <v>0</v>
      </c>
      <c r="R52" s="90">
        <v>0</v>
      </c>
    </row>
    <row r="53" ht="18" customHeight="1" spans="1:18">
      <c r="A53" s="88"/>
      <c r="B53" s="88" t="s">
        <v>228</v>
      </c>
      <c r="C53" s="89">
        <f t="shared" ref="C53:R53" si="20">C54</f>
        <v>29.47</v>
      </c>
      <c r="D53" s="89">
        <f t="shared" si="20"/>
        <v>29.47</v>
      </c>
      <c r="E53" s="90">
        <f t="shared" si="20"/>
        <v>29.47</v>
      </c>
      <c r="F53" s="90">
        <f t="shared" si="20"/>
        <v>0</v>
      </c>
      <c r="G53" s="90">
        <f t="shared" si="20"/>
        <v>0</v>
      </c>
      <c r="H53" s="90">
        <f t="shared" si="20"/>
        <v>0</v>
      </c>
      <c r="I53" s="90">
        <f t="shared" si="20"/>
        <v>0</v>
      </c>
      <c r="J53" s="90">
        <f t="shared" si="20"/>
        <v>0</v>
      </c>
      <c r="K53" s="90">
        <f t="shared" si="20"/>
        <v>0</v>
      </c>
      <c r="L53" s="90">
        <f t="shared" si="20"/>
        <v>0</v>
      </c>
      <c r="M53" s="89">
        <f t="shared" si="20"/>
        <v>0</v>
      </c>
      <c r="N53" s="89">
        <f t="shared" si="20"/>
        <v>0</v>
      </c>
      <c r="O53" s="89">
        <f t="shared" si="20"/>
        <v>0</v>
      </c>
      <c r="P53" s="90">
        <f t="shared" si="20"/>
        <v>0</v>
      </c>
      <c r="Q53" s="90">
        <f t="shared" si="20"/>
        <v>0</v>
      </c>
      <c r="R53" s="90">
        <f t="shared" si="20"/>
        <v>0</v>
      </c>
    </row>
    <row r="54" ht="18" customHeight="1" spans="1:18">
      <c r="A54" s="88" t="s">
        <v>43</v>
      </c>
      <c r="B54" s="88" t="s">
        <v>215</v>
      </c>
      <c r="C54" s="89">
        <f t="shared" ref="C54:R54" si="21">SUM(C55:C56)</f>
        <v>29.47</v>
      </c>
      <c r="D54" s="89">
        <f t="shared" si="21"/>
        <v>29.47</v>
      </c>
      <c r="E54" s="90">
        <f t="shared" si="21"/>
        <v>29.47</v>
      </c>
      <c r="F54" s="90">
        <f t="shared" si="21"/>
        <v>0</v>
      </c>
      <c r="G54" s="90">
        <f t="shared" si="21"/>
        <v>0</v>
      </c>
      <c r="H54" s="90">
        <f t="shared" si="21"/>
        <v>0</v>
      </c>
      <c r="I54" s="90">
        <f t="shared" si="21"/>
        <v>0</v>
      </c>
      <c r="J54" s="90">
        <f t="shared" si="21"/>
        <v>0</v>
      </c>
      <c r="K54" s="90">
        <f t="shared" si="21"/>
        <v>0</v>
      </c>
      <c r="L54" s="90">
        <f t="shared" si="21"/>
        <v>0</v>
      </c>
      <c r="M54" s="89">
        <f t="shared" si="21"/>
        <v>0</v>
      </c>
      <c r="N54" s="89">
        <f t="shared" si="21"/>
        <v>0</v>
      </c>
      <c r="O54" s="89">
        <f t="shared" si="21"/>
        <v>0</v>
      </c>
      <c r="P54" s="90">
        <f t="shared" si="21"/>
        <v>0</v>
      </c>
      <c r="Q54" s="90">
        <f t="shared" si="21"/>
        <v>0</v>
      </c>
      <c r="R54" s="90">
        <f t="shared" si="21"/>
        <v>0</v>
      </c>
    </row>
    <row r="55" ht="18" customHeight="1" spans="1:18">
      <c r="A55" s="88" t="s">
        <v>45</v>
      </c>
      <c r="B55" s="88" t="s">
        <v>216</v>
      </c>
      <c r="C55" s="89">
        <v>29.3</v>
      </c>
      <c r="D55" s="89">
        <v>29.3</v>
      </c>
      <c r="E55" s="90">
        <v>29.3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90">
        <v>0</v>
      </c>
      <c r="L55" s="90">
        <v>0</v>
      </c>
      <c r="M55" s="89">
        <v>0</v>
      </c>
      <c r="N55" s="89">
        <v>0</v>
      </c>
      <c r="O55" s="89">
        <v>0</v>
      </c>
      <c r="P55" s="90">
        <v>0</v>
      </c>
      <c r="Q55" s="90">
        <v>0</v>
      </c>
      <c r="R55" s="90">
        <v>0</v>
      </c>
    </row>
    <row r="56" ht="18" customHeight="1" spans="1:18">
      <c r="A56" s="88" t="s">
        <v>47</v>
      </c>
      <c r="B56" s="88" t="s">
        <v>217</v>
      </c>
      <c r="C56" s="89">
        <v>0.17</v>
      </c>
      <c r="D56" s="89">
        <v>0.17</v>
      </c>
      <c r="E56" s="90">
        <v>0.17</v>
      </c>
      <c r="F56" s="90">
        <v>0</v>
      </c>
      <c r="G56" s="90">
        <v>0</v>
      </c>
      <c r="H56" s="90">
        <v>0</v>
      </c>
      <c r="I56" s="90">
        <v>0</v>
      </c>
      <c r="J56" s="90">
        <v>0</v>
      </c>
      <c r="K56" s="90">
        <v>0</v>
      </c>
      <c r="L56" s="90">
        <v>0</v>
      </c>
      <c r="M56" s="89">
        <v>0</v>
      </c>
      <c r="N56" s="89">
        <v>0</v>
      </c>
      <c r="O56" s="89">
        <v>0</v>
      </c>
      <c r="P56" s="90">
        <v>0</v>
      </c>
      <c r="Q56" s="90">
        <v>0</v>
      </c>
      <c r="R56" s="90">
        <v>0</v>
      </c>
    </row>
    <row r="57" ht="18" customHeight="1" spans="1:18">
      <c r="A57" s="88"/>
      <c r="B57" s="88" t="s">
        <v>229</v>
      </c>
      <c r="C57" s="89">
        <f t="shared" ref="C57:R57" si="22">C58</f>
        <v>131.52</v>
      </c>
      <c r="D57" s="89">
        <f t="shared" si="22"/>
        <v>131.52</v>
      </c>
      <c r="E57" s="90">
        <f t="shared" si="22"/>
        <v>131.52</v>
      </c>
      <c r="F57" s="90">
        <f t="shared" si="22"/>
        <v>0</v>
      </c>
      <c r="G57" s="90">
        <f t="shared" si="22"/>
        <v>0</v>
      </c>
      <c r="H57" s="90">
        <f t="shared" si="22"/>
        <v>0</v>
      </c>
      <c r="I57" s="90">
        <f t="shared" si="22"/>
        <v>0</v>
      </c>
      <c r="J57" s="90">
        <f t="shared" si="22"/>
        <v>0</v>
      </c>
      <c r="K57" s="90">
        <f t="shared" si="22"/>
        <v>0</v>
      </c>
      <c r="L57" s="90">
        <f t="shared" si="22"/>
        <v>0</v>
      </c>
      <c r="M57" s="89">
        <f t="shared" si="22"/>
        <v>0</v>
      </c>
      <c r="N57" s="89">
        <f t="shared" si="22"/>
        <v>0</v>
      </c>
      <c r="O57" s="89">
        <f t="shared" si="22"/>
        <v>0</v>
      </c>
      <c r="P57" s="90">
        <f t="shared" si="22"/>
        <v>0</v>
      </c>
      <c r="Q57" s="90">
        <f t="shared" si="22"/>
        <v>0</v>
      </c>
      <c r="R57" s="90">
        <f t="shared" si="22"/>
        <v>0</v>
      </c>
    </row>
    <row r="58" ht="18" customHeight="1" spans="1:18">
      <c r="A58" s="88" t="s">
        <v>43</v>
      </c>
      <c r="B58" s="88" t="s">
        <v>215</v>
      </c>
      <c r="C58" s="89">
        <f t="shared" ref="C58:R58" si="23">SUM(C59:C60)</f>
        <v>131.52</v>
      </c>
      <c r="D58" s="89">
        <f t="shared" si="23"/>
        <v>131.52</v>
      </c>
      <c r="E58" s="90">
        <f t="shared" si="23"/>
        <v>131.52</v>
      </c>
      <c r="F58" s="90">
        <f t="shared" si="23"/>
        <v>0</v>
      </c>
      <c r="G58" s="90">
        <f t="shared" si="23"/>
        <v>0</v>
      </c>
      <c r="H58" s="90">
        <f t="shared" si="23"/>
        <v>0</v>
      </c>
      <c r="I58" s="90">
        <f t="shared" si="23"/>
        <v>0</v>
      </c>
      <c r="J58" s="90">
        <f t="shared" si="23"/>
        <v>0</v>
      </c>
      <c r="K58" s="90">
        <f t="shared" si="23"/>
        <v>0</v>
      </c>
      <c r="L58" s="90">
        <f t="shared" si="23"/>
        <v>0</v>
      </c>
      <c r="M58" s="89">
        <f t="shared" si="23"/>
        <v>0</v>
      </c>
      <c r="N58" s="89">
        <f t="shared" si="23"/>
        <v>0</v>
      </c>
      <c r="O58" s="89">
        <f t="shared" si="23"/>
        <v>0</v>
      </c>
      <c r="P58" s="90">
        <f t="shared" si="23"/>
        <v>0</v>
      </c>
      <c r="Q58" s="90">
        <f t="shared" si="23"/>
        <v>0</v>
      </c>
      <c r="R58" s="90">
        <f t="shared" si="23"/>
        <v>0</v>
      </c>
    </row>
    <row r="59" ht="18" customHeight="1" spans="1:18">
      <c r="A59" s="88" t="s">
        <v>45</v>
      </c>
      <c r="B59" s="88" t="s">
        <v>216</v>
      </c>
      <c r="C59" s="89">
        <v>130.56</v>
      </c>
      <c r="D59" s="89">
        <v>130.56</v>
      </c>
      <c r="E59" s="90">
        <v>130.56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0">
        <v>0</v>
      </c>
      <c r="M59" s="89">
        <v>0</v>
      </c>
      <c r="N59" s="89">
        <v>0</v>
      </c>
      <c r="O59" s="89">
        <v>0</v>
      </c>
      <c r="P59" s="90">
        <v>0</v>
      </c>
      <c r="Q59" s="90">
        <v>0</v>
      </c>
      <c r="R59" s="90">
        <v>0</v>
      </c>
    </row>
    <row r="60" ht="18" customHeight="1" spans="1:18">
      <c r="A60" s="88" t="s">
        <v>47</v>
      </c>
      <c r="B60" s="88" t="s">
        <v>217</v>
      </c>
      <c r="C60" s="89">
        <v>0.96</v>
      </c>
      <c r="D60" s="89">
        <v>0.96</v>
      </c>
      <c r="E60" s="90">
        <v>0.96</v>
      </c>
      <c r="F60" s="90">
        <v>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90">
        <v>0</v>
      </c>
      <c r="M60" s="89">
        <v>0</v>
      </c>
      <c r="N60" s="89">
        <v>0</v>
      </c>
      <c r="O60" s="89">
        <v>0</v>
      </c>
      <c r="P60" s="90">
        <v>0</v>
      </c>
      <c r="Q60" s="90">
        <v>0</v>
      </c>
      <c r="R60" s="90">
        <v>0</v>
      </c>
    </row>
    <row r="61" ht="18" customHeight="1" spans="1:18">
      <c r="A61" s="88"/>
      <c r="B61" s="88" t="s">
        <v>230</v>
      </c>
      <c r="C61" s="89">
        <f t="shared" ref="C61:R62" si="24">C62</f>
        <v>41.82</v>
      </c>
      <c r="D61" s="89">
        <f t="shared" si="24"/>
        <v>41.82</v>
      </c>
      <c r="E61" s="90">
        <f t="shared" si="24"/>
        <v>41.82</v>
      </c>
      <c r="F61" s="90">
        <f t="shared" si="24"/>
        <v>0</v>
      </c>
      <c r="G61" s="90">
        <f t="shared" si="24"/>
        <v>0</v>
      </c>
      <c r="H61" s="90">
        <f t="shared" si="24"/>
        <v>0</v>
      </c>
      <c r="I61" s="90">
        <f t="shared" si="24"/>
        <v>0</v>
      </c>
      <c r="J61" s="90">
        <f t="shared" si="24"/>
        <v>0</v>
      </c>
      <c r="K61" s="90">
        <f t="shared" si="24"/>
        <v>0</v>
      </c>
      <c r="L61" s="90">
        <f t="shared" si="24"/>
        <v>0</v>
      </c>
      <c r="M61" s="89">
        <f t="shared" si="24"/>
        <v>0</v>
      </c>
      <c r="N61" s="89">
        <f t="shared" si="24"/>
        <v>0</v>
      </c>
      <c r="O61" s="89">
        <f t="shared" si="24"/>
        <v>0</v>
      </c>
      <c r="P61" s="90">
        <f t="shared" si="24"/>
        <v>0</v>
      </c>
      <c r="Q61" s="90">
        <f t="shared" si="24"/>
        <v>0</v>
      </c>
      <c r="R61" s="90">
        <f t="shared" si="24"/>
        <v>0</v>
      </c>
    </row>
    <row r="62" ht="18" customHeight="1" spans="1:18">
      <c r="A62" s="88" t="s">
        <v>43</v>
      </c>
      <c r="B62" s="88" t="s">
        <v>215</v>
      </c>
      <c r="C62" s="89">
        <f t="shared" si="24"/>
        <v>41.82</v>
      </c>
      <c r="D62" s="89">
        <f t="shared" si="24"/>
        <v>41.82</v>
      </c>
      <c r="E62" s="90">
        <f t="shared" si="24"/>
        <v>41.82</v>
      </c>
      <c r="F62" s="90">
        <f t="shared" si="24"/>
        <v>0</v>
      </c>
      <c r="G62" s="90">
        <f t="shared" si="24"/>
        <v>0</v>
      </c>
      <c r="H62" s="90">
        <f t="shared" si="24"/>
        <v>0</v>
      </c>
      <c r="I62" s="90">
        <f t="shared" si="24"/>
        <v>0</v>
      </c>
      <c r="J62" s="90">
        <f t="shared" si="24"/>
        <v>0</v>
      </c>
      <c r="K62" s="90">
        <f t="shared" si="24"/>
        <v>0</v>
      </c>
      <c r="L62" s="90">
        <f t="shared" si="24"/>
        <v>0</v>
      </c>
      <c r="M62" s="89">
        <f t="shared" si="24"/>
        <v>0</v>
      </c>
      <c r="N62" s="89">
        <f t="shared" si="24"/>
        <v>0</v>
      </c>
      <c r="O62" s="89">
        <f t="shared" si="24"/>
        <v>0</v>
      </c>
      <c r="P62" s="90">
        <f t="shared" si="24"/>
        <v>0</v>
      </c>
      <c r="Q62" s="90">
        <f t="shared" si="24"/>
        <v>0</v>
      </c>
      <c r="R62" s="90">
        <f t="shared" si="24"/>
        <v>0</v>
      </c>
    </row>
    <row r="63" ht="18" customHeight="1" spans="1:18">
      <c r="A63" s="88" t="s">
        <v>45</v>
      </c>
      <c r="B63" s="88" t="s">
        <v>216</v>
      </c>
      <c r="C63" s="89">
        <v>41.82</v>
      </c>
      <c r="D63" s="89">
        <v>41.82</v>
      </c>
      <c r="E63" s="90">
        <v>41.82</v>
      </c>
      <c r="F63" s="90"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90">
        <v>0</v>
      </c>
      <c r="M63" s="89">
        <v>0</v>
      </c>
      <c r="N63" s="89">
        <v>0</v>
      </c>
      <c r="O63" s="89">
        <v>0</v>
      </c>
      <c r="P63" s="90">
        <v>0</v>
      </c>
      <c r="Q63" s="90">
        <v>0</v>
      </c>
      <c r="R63" s="90">
        <v>0</v>
      </c>
    </row>
    <row r="64" ht="18" customHeight="1" spans="1:18">
      <c r="A64" s="88"/>
      <c r="B64" s="88" t="s">
        <v>231</v>
      </c>
      <c r="C64" s="89">
        <f t="shared" ref="C64:R65" si="25">C65</f>
        <v>0.95</v>
      </c>
      <c r="D64" s="89">
        <f t="shared" si="25"/>
        <v>0.95</v>
      </c>
      <c r="E64" s="90">
        <f t="shared" si="25"/>
        <v>0.95</v>
      </c>
      <c r="F64" s="90">
        <f t="shared" si="25"/>
        <v>0</v>
      </c>
      <c r="G64" s="90">
        <f t="shared" si="25"/>
        <v>0</v>
      </c>
      <c r="H64" s="90">
        <f t="shared" si="25"/>
        <v>0</v>
      </c>
      <c r="I64" s="90">
        <f t="shared" si="25"/>
        <v>0</v>
      </c>
      <c r="J64" s="90">
        <f t="shared" si="25"/>
        <v>0</v>
      </c>
      <c r="K64" s="90">
        <f t="shared" si="25"/>
        <v>0</v>
      </c>
      <c r="L64" s="90">
        <f t="shared" si="25"/>
        <v>0</v>
      </c>
      <c r="M64" s="89">
        <f t="shared" si="25"/>
        <v>0</v>
      </c>
      <c r="N64" s="89">
        <f t="shared" si="25"/>
        <v>0</v>
      </c>
      <c r="O64" s="89">
        <f t="shared" si="25"/>
        <v>0</v>
      </c>
      <c r="P64" s="90">
        <f t="shared" si="25"/>
        <v>0</v>
      </c>
      <c r="Q64" s="90">
        <f t="shared" si="25"/>
        <v>0</v>
      </c>
      <c r="R64" s="90">
        <f t="shared" si="25"/>
        <v>0</v>
      </c>
    </row>
    <row r="65" ht="18" customHeight="1" spans="1:18">
      <c r="A65" s="88" t="s">
        <v>43</v>
      </c>
      <c r="B65" s="88" t="s">
        <v>215</v>
      </c>
      <c r="C65" s="89">
        <f t="shared" si="25"/>
        <v>0.95</v>
      </c>
      <c r="D65" s="89">
        <f t="shared" si="25"/>
        <v>0.95</v>
      </c>
      <c r="E65" s="90">
        <f t="shared" si="25"/>
        <v>0.95</v>
      </c>
      <c r="F65" s="90">
        <f t="shared" si="25"/>
        <v>0</v>
      </c>
      <c r="G65" s="90">
        <f t="shared" si="25"/>
        <v>0</v>
      </c>
      <c r="H65" s="90">
        <f t="shared" si="25"/>
        <v>0</v>
      </c>
      <c r="I65" s="90">
        <f t="shared" si="25"/>
        <v>0</v>
      </c>
      <c r="J65" s="90">
        <f t="shared" si="25"/>
        <v>0</v>
      </c>
      <c r="K65" s="90">
        <f t="shared" si="25"/>
        <v>0</v>
      </c>
      <c r="L65" s="90">
        <f t="shared" si="25"/>
        <v>0</v>
      </c>
      <c r="M65" s="89">
        <f t="shared" si="25"/>
        <v>0</v>
      </c>
      <c r="N65" s="89">
        <f t="shared" si="25"/>
        <v>0</v>
      </c>
      <c r="O65" s="89">
        <f t="shared" si="25"/>
        <v>0</v>
      </c>
      <c r="P65" s="90">
        <f t="shared" si="25"/>
        <v>0</v>
      </c>
      <c r="Q65" s="90">
        <f t="shared" si="25"/>
        <v>0</v>
      </c>
      <c r="R65" s="90">
        <f t="shared" si="25"/>
        <v>0</v>
      </c>
    </row>
    <row r="66" ht="18" customHeight="1" spans="1:18">
      <c r="A66" s="88" t="s">
        <v>45</v>
      </c>
      <c r="B66" s="88" t="s">
        <v>216</v>
      </c>
      <c r="C66" s="89">
        <v>0.95</v>
      </c>
      <c r="D66" s="89">
        <v>0.95</v>
      </c>
      <c r="E66" s="90">
        <v>0.95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89">
        <v>0</v>
      </c>
      <c r="N66" s="89">
        <v>0</v>
      </c>
      <c r="O66" s="89">
        <v>0</v>
      </c>
      <c r="P66" s="90">
        <v>0</v>
      </c>
      <c r="Q66" s="90">
        <v>0</v>
      </c>
      <c r="R66" s="90">
        <v>0</v>
      </c>
    </row>
    <row r="67" ht="18" customHeight="1" spans="1:18">
      <c r="A67" s="88"/>
      <c r="B67" s="88" t="s">
        <v>232</v>
      </c>
      <c r="C67" s="89">
        <f t="shared" ref="C67:R68" si="26">C68</f>
        <v>5.91</v>
      </c>
      <c r="D67" s="89">
        <f t="shared" si="26"/>
        <v>5.91</v>
      </c>
      <c r="E67" s="90">
        <f t="shared" si="26"/>
        <v>5.91</v>
      </c>
      <c r="F67" s="90">
        <f t="shared" si="26"/>
        <v>0</v>
      </c>
      <c r="G67" s="90">
        <f t="shared" si="26"/>
        <v>0</v>
      </c>
      <c r="H67" s="90">
        <f t="shared" si="26"/>
        <v>0</v>
      </c>
      <c r="I67" s="90">
        <f t="shared" si="26"/>
        <v>0</v>
      </c>
      <c r="J67" s="90">
        <f t="shared" si="26"/>
        <v>0</v>
      </c>
      <c r="K67" s="90">
        <f t="shared" si="26"/>
        <v>0</v>
      </c>
      <c r="L67" s="90">
        <f t="shared" si="26"/>
        <v>0</v>
      </c>
      <c r="M67" s="89">
        <f t="shared" si="26"/>
        <v>0</v>
      </c>
      <c r="N67" s="89">
        <f t="shared" si="26"/>
        <v>0</v>
      </c>
      <c r="O67" s="89">
        <f t="shared" si="26"/>
        <v>0</v>
      </c>
      <c r="P67" s="90">
        <f t="shared" si="26"/>
        <v>0</v>
      </c>
      <c r="Q67" s="90">
        <f t="shared" si="26"/>
        <v>0</v>
      </c>
      <c r="R67" s="90">
        <f t="shared" si="26"/>
        <v>0</v>
      </c>
    </row>
    <row r="68" ht="18" customHeight="1" spans="1:18">
      <c r="A68" s="88" t="s">
        <v>43</v>
      </c>
      <c r="B68" s="88" t="s">
        <v>215</v>
      </c>
      <c r="C68" s="89">
        <f t="shared" si="26"/>
        <v>5.91</v>
      </c>
      <c r="D68" s="89">
        <f t="shared" si="26"/>
        <v>5.91</v>
      </c>
      <c r="E68" s="90">
        <f t="shared" si="26"/>
        <v>5.91</v>
      </c>
      <c r="F68" s="90">
        <f t="shared" si="26"/>
        <v>0</v>
      </c>
      <c r="G68" s="90">
        <f t="shared" si="26"/>
        <v>0</v>
      </c>
      <c r="H68" s="90">
        <f t="shared" si="26"/>
        <v>0</v>
      </c>
      <c r="I68" s="90">
        <f t="shared" si="26"/>
        <v>0</v>
      </c>
      <c r="J68" s="90">
        <f t="shared" si="26"/>
        <v>0</v>
      </c>
      <c r="K68" s="90">
        <f t="shared" si="26"/>
        <v>0</v>
      </c>
      <c r="L68" s="90">
        <f t="shared" si="26"/>
        <v>0</v>
      </c>
      <c r="M68" s="89">
        <f t="shared" si="26"/>
        <v>0</v>
      </c>
      <c r="N68" s="89">
        <f t="shared" si="26"/>
        <v>0</v>
      </c>
      <c r="O68" s="89">
        <f t="shared" si="26"/>
        <v>0</v>
      </c>
      <c r="P68" s="90">
        <f t="shared" si="26"/>
        <v>0</v>
      </c>
      <c r="Q68" s="90">
        <f t="shared" si="26"/>
        <v>0</v>
      </c>
      <c r="R68" s="90">
        <f t="shared" si="26"/>
        <v>0</v>
      </c>
    </row>
    <row r="69" ht="18" customHeight="1" spans="1:18">
      <c r="A69" s="88" t="s">
        <v>45</v>
      </c>
      <c r="B69" s="88" t="s">
        <v>216</v>
      </c>
      <c r="C69" s="89">
        <v>5.91</v>
      </c>
      <c r="D69" s="89">
        <v>5.91</v>
      </c>
      <c r="E69" s="90">
        <v>5.91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89">
        <v>0</v>
      </c>
      <c r="N69" s="89">
        <v>0</v>
      </c>
      <c r="O69" s="89">
        <v>0</v>
      </c>
      <c r="P69" s="90">
        <v>0</v>
      </c>
      <c r="Q69" s="90">
        <v>0</v>
      </c>
      <c r="R69" s="90">
        <v>0</v>
      </c>
    </row>
    <row r="70" ht="18" customHeight="1" spans="1:18">
      <c r="A70" s="88"/>
      <c r="B70" s="88" t="s">
        <v>233</v>
      </c>
      <c r="C70" s="89">
        <f t="shared" ref="C70:R70" si="27">C71</f>
        <v>125.91</v>
      </c>
      <c r="D70" s="89">
        <f t="shared" si="27"/>
        <v>125.91</v>
      </c>
      <c r="E70" s="90">
        <f t="shared" si="27"/>
        <v>125.91</v>
      </c>
      <c r="F70" s="90">
        <f t="shared" si="27"/>
        <v>0</v>
      </c>
      <c r="G70" s="90">
        <f t="shared" si="27"/>
        <v>0</v>
      </c>
      <c r="H70" s="90">
        <f t="shared" si="27"/>
        <v>0</v>
      </c>
      <c r="I70" s="90">
        <f t="shared" si="27"/>
        <v>0</v>
      </c>
      <c r="J70" s="90">
        <f t="shared" si="27"/>
        <v>0</v>
      </c>
      <c r="K70" s="90">
        <f t="shared" si="27"/>
        <v>0</v>
      </c>
      <c r="L70" s="90">
        <f t="shared" si="27"/>
        <v>0</v>
      </c>
      <c r="M70" s="89">
        <f t="shared" si="27"/>
        <v>0</v>
      </c>
      <c r="N70" s="89">
        <f t="shared" si="27"/>
        <v>0</v>
      </c>
      <c r="O70" s="89">
        <f t="shared" si="27"/>
        <v>0</v>
      </c>
      <c r="P70" s="90">
        <f t="shared" si="27"/>
        <v>0</v>
      </c>
      <c r="Q70" s="90">
        <f t="shared" si="27"/>
        <v>0</v>
      </c>
      <c r="R70" s="90">
        <f t="shared" si="27"/>
        <v>0</v>
      </c>
    </row>
    <row r="71" ht="18" customHeight="1" spans="1:18">
      <c r="A71" s="88" t="s">
        <v>43</v>
      </c>
      <c r="B71" s="88" t="s">
        <v>215</v>
      </c>
      <c r="C71" s="89">
        <f t="shared" ref="C71:R71" si="28">SUM(C72:C74)</f>
        <v>125.91</v>
      </c>
      <c r="D71" s="89">
        <f t="shared" si="28"/>
        <v>125.91</v>
      </c>
      <c r="E71" s="90">
        <f t="shared" si="28"/>
        <v>125.91</v>
      </c>
      <c r="F71" s="90">
        <f t="shared" si="28"/>
        <v>0</v>
      </c>
      <c r="G71" s="90">
        <f t="shared" si="28"/>
        <v>0</v>
      </c>
      <c r="H71" s="90">
        <f t="shared" si="28"/>
        <v>0</v>
      </c>
      <c r="I71" s="90">
        <f t="shared" si="28"/>
        <v>0</v>
      </c>
      <c r="J71" s="90">
        <f t="shared" si="28"/>
        <v>0</v>
      </c>
      <c r="K71" s="90">
        <f t="shared" si="28"/>
        <v>0</v>
      </c>
      <c r="L71" s="90">
        <f t="shared" si="28"/>
        <v>0</v>
      </c>
      <c r="M71" s="89">
        <f t="shared" si="28"/>
        <v>0</v>
      </c>
      <c r="N71" s="89">
        <f t="shared" si="28"/>
        <v>0</v>
      </c>
      <c r="O71" s="89">
        <f t="shared" si="28"/>
        <v>0</v>
      </c>
      <c r="P71" s="90">
        <f t="shared" si="28"/>
        <v>0</v>
      </c>
      <c r="Q71" s="90">
        <f t="shared" si="28"/>
        <v>0</v>
      </c>
      <c r="R71" s="90">
        <f t="shared" si="28"/>
        <v>0</v>
      </c>
    </row>
    <row r="72" ht="18" customHeight="1" spans="1:18">
      <c r="A72" s="88" t="s">
        <v>45</v>
      </c>
      <c r="B72" s="88" t="s">
        <v>216</v>
      </c>
      <c r="C72" s="89">
        <v>118.66</v>
      </c>
      <c r="D72" s="89">
        <v>118.66</v>
      </c>
      <c r="E72" s="90">
        <v>118.66</v>
      </c>
      <c r="F72" s="90">
        <v>0</v>
      </c>
      <c r="G72" s="90">
        <v>0</v>
      </c>
      <c r="H72" s="90">
        <v>0</v>
      </c>
      <c r="I72" s="90">
        <v>0</v>
      </c>
      <c r="J72" s="90">
        <v>0</v>
      </c>
      <c r="K72" s="90">
        <v>0</v>
      </c>
      <c r="L72" s="90">
        <v>0</v>
      </c>
      <c r="M72" s="89">
        <v>0</v>
      </c>
      <c r="N72" s="89">
        <v>0</v>
      </c>
      <c r="O72" s="89">
        <v>0</v>
      </c>
      <c r="P72" s="90">
        <v>0</v>
      </c>
      <c r="Q72" s="90">
        <v>0</v>
      </c>
      <c r="R72" s="90">
        <v>0</v>
      </c>
    </row>
    <row r="73" ht="18" customHeight="1" spans="1:18">
      <c r="A73" s="88" t="s">
        <v>47</v>
      </c>
      <c r="B73" s="88" t="s">
        <v>217</v>
      </c>
      <c r="C73" s="89">
        <v>2.66</v>
      </c>
      <c r="D73" s="89">
        <v>2.66</v>
      </c>
      <c r="E73" s="90">
        <v>2.66</v>
      </c>
      <c r="F73" s="90">
        <v>0</v>
      </c>
      <c r="G73" s="90">
        <v>0</v>
      </c>
      <c r="H73" s="90">
        <v>0</v>
      </c>
      <c r="I73" s="90">
        <v>0</v>
      </c>
      <c r="J73" s="90">
        <v>0</v>
      </c>
      <c r="K73" s="90">
        <v>0</v>
      </c>
      <c r="L73" s="90">
        <v>0</v>
      </c>
      <c r="M73" s="89">
        <v>0</v>
      </c>
      <c r="N73" s="89">
        <v>0</v>
      </c>
      <c r="O73" s="89">
        <v>0</v>
      </c>
      <c r="P73" s="90">
        <v>0</v>
      </c>
      <c r="Q73" s="90">
        <v>0</v>
      </c>
      <c r="R73" s="90">
        <v>0</v>
      </c>
    </row>
    <row r="74" ht="18" customHeight="1" spans="1:18">
      <c r="A74" s="88" t="s">
        <v>49</v>
      </c>
      <c r="B74" s="88" t="s">
        <v>218</v>
      </c>
      <c r="C74" s="89">
        <v>4.59</v>
      </c>
      <c r="D74" s="89">
        <v>4.59</v>
      </c>
      <c r="E74" s="90">
        <v>4.59</v>
      </c>
      <c r="F74" s="90">
        <v>0</v>
      </c>
      <c r="G74" s="90">
        <v>0</v>
      </c>
      <c r="H74" s="90">
        <v>0</v>
      </c>
      <c r="I74" s="90">
        <v>0</v>
      </c>
      <c r="J74" s="90">
        <v>0</v>
      </c>
      <c r="K74" s="90">
        <v>0</v>
      </c>
      <c r="L74" s="90">
        <v>0</v>
      </c>
      <c r="M74" s="89">
        <v>0</v>
      </c>
      <c r="N74" s="89">
        <v>0</v>
      </c>
      <c r="O74" s="89">
        <v>0</v>
      </c>
      <c r="P74" s="90">
        <v>0</v>
      </c>
      <c r="Q74" s="90">
        <v>0</v>
      </c>
      <c r="R74" s="90">
        <v>0</v>
      </c>
    </row>
    <row r="75" ht="18" customHeight="1" spans="1:18">
      <c r="A75" s="88"/>
      <c r="B75" s="88" t="s">
        <v>234</v>
      </c>
      <c r="C75" s="89">
        <f t="shared" ref="C75:R75" si="29">C76</f>
        <v>288.87</v>
      </c>
      <c r="D75" s="89">
        <f t="shared" si="29"/>
        <v>288.87</v>
      </c>
      <c r="E75" s="90">
        <f t="shared" si="29"/>
        <v>288.87</v>
      </c>
      <c r="F75" s="90">
        <f t="shared" si="29"/>
        <v>0</v>
      </c>
      <c r="G75" s="90">
        <f t="shared" si="29"/>
        <v>0</v>
      </c>
      <c r="H75" s="90">
        <f t="shared" si="29"/>
        <v>0</v>
      </c>
      <c r="I75" s="90">
        <f t="shared" si="29"/>
        <v>0</v>
      </c>
      <c r="J75" s="90">
        <f t="shared" si="29"/>
        <v>0</v>
      </c>
      <c r="K75" s="90">
        <f t="shared" si="29"/>
        <v>0</v>
      </c>
      <c r="L75" s="90">
        <f t="shared" si="29"/>
        <v>0</v>
      </c>
      <c r="M75" s="89">
        <f t="shared" si="29"/>
        <v>0</v>
      </c>
      <c r="N75" s="89">
        <f t="shared" si="29"/>
        <v>0</v>
      </c>
      <c r="O75" s="89">
        <f t="shared" si="29"/>
        <v>0</v>
      </c>
      <c r="P75" s="90">
        <f t="shared" si="29"/>
        <v>0</v>
      </c>
      <c r="Q75" s="90">
        <f t="shared" si="29"/>
        <v>0</v>
      </c>
      <c r="R75" s="90">
        <f t="shared" si="29"/>
        <v>0</v>
      </c>
    </row>
    <row r="76" ht="18" customHeight="1" spans="1:18">
      <c r="A76" s="88" t="s">
        <v>43</v>
      </c>
      <c r="B76" s="88" t="s">
        <v>215</v>
      </c>
      <c r="C76" s="89">
        <f t="shared" ref="C76:R76" si="30">SUM(C77:C79)</f>
        <v>288.87</v>
      </c>
      <c r="D76" s="89">
        <f t="shared" si="30"/>
        <v>288.87</v>
      </c>
      <c r="E76" s="90">
        <f t="shared" si="30"/>
        <v>288.87</v>
      </c>
      <c r="F76" s="90">
        <f t="shared" si="30"/>
        <v>0</v>
      </c>
      <c r="G76" s="90">
        <f t="shared" si="30"/>
        <v>0</v>
      </c>
      <c r="H76" s="90">
        <f t="shared" si="30"/>
        <v>0</v>
      </c>
      <c r="I76" s="90">
        <f t="shared" si="30"/>
        <v>0</v>
      </c>
      <c r="J76" s="90">
        <f t="shared" si="30"/>
        <v>0</v>
      </c>
      <c r="K76" s="90">
        <f t="shared" si="30"/>
        <v>0</v>
      </c>
      <c r="L76" s="90">
        <f t="shared" si="30"/>
        <v>0</v>
      </c>
      <c r="M76" s="89">
        <f t="shared" si="30"/>
        <v>0</v>
      </c>
      <c r="N76" s="89">
        <f t="shared" si="30"/>
        <v>0</v>
      </c>
      <c r="O76" s="89">
        <f t="shared" si="30"/>
        <v>0</v>
      </c>
      <c r="P76" s="90">
        <f t="shared" si="30"/>
        <v>0</v>
      </c>
      <c r="Q76" s="90">
        <f t="shared" si="30"/>
        <v>0</v>
      </c>
      <c r="R76" s="90">
        <f t="shared" si="30"/>
        <v>0</v>
      </c>
    </row>
    <row r="77" ht="18" customHeight="1" spans="1:18">
      <c r="A77" s="88" t="s">
        <v>45</v>
      </c>
      <c r="B77" s="88" t="s">
        <v>216</v>
      </c>
      <c r="C77" s="89">
        <v>263.38</v>
      </c>
      <c r="D77" s="89">
        <v>263.38</v>
      </c>
      <c r="E77" s="90">
        <v>263.38</v>
      </c>
      <c r="F77" s="90">
        <v>0</v>
      </c>
      <c r="G77" s="90">
        <v>0</v>
      </c>
      <c r="H77" s="90">
        <v>0</v>
      </c>
      <c r="I77" s="90">
        <v>0</v>
      </c>
      <c r="J77" s="90">
        <v>0</v>
      </c>
      <c r="K77" s="90">
        <v>0</v>
      </c>
      <c r="L77" s="90">
        <v>0</v>
      </c>
      <c r="M77" s="89">
        <v>0</v>
      </c>
      <c r="N77" s="89">
        <v>0</v>
      </c>
      <c r="O77" s="89">
        <v>0</v>
      </c>
      <c r="P77" s="90">
        <v>0</v>
      </c>
      <c r="Q77" s="90">
        <v>0</v>
      </c>
      <c r="R77" s="90">
        <v>0</v>
      </c>
    </row>
    <row r="78" ht="18" customHeight="1" spans="1:18">
      <c r="A78" s="88" t="s">
        <v>47</v>
      </c>
      <c r="B78" s="88" t="s">
        <v>217</v>
      </c>
      <c r="C78" s="89">
        <v>11.33</v>
      </c>
      <c r="D78" s="89">
        <v>11.33</v>
      </c>
      <c r="E78" s="90">
        <v>11.33</v>
      </c>
      <c r="F78" s="90">
        <v>0</v>
      </c>
      <c r="G78" s="90">
        <v>0</v>
      </c>
      <c r="H78" s="90">
        <v>0</v>
      </c>
      <c r="I78" s="90">
        <v>0</v>
      </c>
      <c r="J78" s="90">
        <v>0</v>
      </c>
      <c r="K78" s="90">
        <v>0</v>
      </c>
      <c r="L78" s="90">
        <v>0</v>
      </c>
      <c r="M78" s="89">
        <v>0</v>
      </c>
      <c r="N78" s="89">
        <v>0</v>
      </c>
      <c r="O78" s="89">
        <v>0</v>
      </c>
      <c r="P78" s="90">
        <v>0</v>
      </c>
      <c r="Q78" s="90">
        <v>0</v>
      </c>
      <c r="R78" s="90">
        <v>0</v>
      </c>
    </row>
    <row r="79" ht="18" customHeight="1" spans="1:18">
      <c r="A79" s="88" t="s">
        <v>49</v>
      </c>
      <c r="B79" s="88" t="s">
        <v>218</v>
      </c>
      <c r="C79" s="89">
        <v>14.16</v>
      </c>
      <c r="D79" s="89">
        <v>14.16</v>
      </c>
      <c r="E79" s="90">
        <v>14.16</v>
      </c>
      <c r="F79" s="90">
        <v>0</v>
      </c>
      <c r="G79" s="90">
        <v>0</v>
      </c>
      <c r="H79" s="90">
        <v>0</v>
      </c>
      <c r="I79" s="90">
        <v>0</v>
      </c>
      <c r="J79" s="90">
        <v>0</v>
      </c>
      <c r="K79" s="90">
        <v>0</v>
      </c>
      <c r="L79" s="90">
        <v>0</v>
      </c>
      <c r="M79" s="89">
        <v>0</v>
      </c>
      <c r="N79" s="89">
        <v>0</v>
      </c>
      <c r="O79" s="89">
        <v>0</v>
      </c>
      <c r="P79" s="90">
        <v>0</v>
      </c>
      <c r="Q79" s="90">
        <v>0</v>
      </c>
      <c r="R79" s="90">
        <v>0</v>
      </c>
    </row>
    <row r="80" ht="18" customHeight="1" spans="1:18">
      <c r="A80" s="88"/>
      <c r="B80" s="88" t="s">
        <v>235</v>
      </c>
      <c r="C80" s="89">
        <f t="shared" ref="C80:R80" si="31">C81</f>
        <v>5363.09</v>
      </c>
      <c r="D80" s="89">
        <f t="shared" si="31"/>
        <v>4060.79</v>
      </c>
      <c r="E80" s="90">
        <f t="shared" si="31"/>
        <v>892.75</v>
      </c>
      <c r="F80" s="90">
        <f t="shared" si="31"/>
        <v>3168.04</v>
      </c>
      <c r="G80" s="90">
        <f t="shared" si="31"/>
        <v>0</v>
      </c>
      <c r="H80" s="90">
        <f t="shared" si="31"/>
        <v>0</v>
      </c>
      <c r="I80" s="90">
        <f t="shared" si="31"/>
        <v>0</v>
      </c>
      <c r="J80" s="90">
        <f t="shared" si="31"/>
        <v>0</v>
      </c>
      <c r="K80" s="90">
        <f t="shared" si="31"/>
        <v>0</v>
      </c>
      <c r="L80" s="90">
        <f t="shared" si="31"/>
        <v>0</v>
      </c>
      <c r="M80" s="89">
        <f t="shared" si="31"/>
        <v>805</v>
      </c>
      <c r="N80" s="89">
        <f t="shared" si="31"/>
        <v>0</v>
      </c>
      <c r="O80" s="89">
        <f t="shared" si="31"/>
        <v>0</v>
      </c>
      <c r="P80" s="90">
        <f t="shared" si="31"/>
        <v>0</v>
      </c>
      <c r="Q80" s="90">
        <f t="shared" si="31"/>
        <v>497.3</v>
      </c>
      <c r="R80" s="90">
        <f t="shared" si="31"/>
        <v>0</v>
      </c>
    </row>
    <row r="81" ht="18" customHeight="1" spans="1:18">
      <c r="A81" s="88" t="s">
        <v>43</v>
      </c>
      <c r="B81" s="88" t="s">
        <v>215</v>
      </c>
      <c r="C81" s="89">
        <f t="shared" ref="C81:R81" si="32">SUM(C82:C93)</f>
        <v>5363.09</v>
      </c>
      <c r="D81" s="89">
        <f t="shared" si="32"/>
        <v>4060.79</v>
      </c>
      <c r="E81" s="90">
        <f t="shared" si="32"/>
        <v>892.75</v>
      </c>
      <c r="F81" s="90">
        <f t="shared" si="32"/>
        <v>3168.04</v>
      </c>
      <c r="G81" s="90">
        <f t="shared" si="32"/>
        <v>0</v>
      </c>
      <c r="H81" s="90">
        <f t="shared" si="32"/>
        <v>0</v>
      </c>
      <c r="I81" s="90">
        <f t="shared" si="32"/>
        <v>0</v>
      </c>
      <c r="J81" s="90">
        <f t="shared" si="32"/>
        <v>0</v>
      </c>
      <c r="K81" s="90">
        <f t="shared" si="32"/>
        <v>0</v>
      </c>
      <c r="L81" s="90">
        <f t="shared" si="32"/>
        <v>0</v>
      </c>
      <c r="M81" s="89">
        <f t="shared" si="32"/>
        <v>805</v>
      </c>
      <c r="N81" s="89">
        <f t="shared" si="32"/>
        <v>0</v>
      </c>
      <c r="O81" s="89">
        <f t="shared" si="32"/>
        <v>0</v>
      </c>
      <c r="P81" s="90">
        <f t="shared" si="32"/>
        <v>0</v>
      </c>
      <c r="Q81" s="90">
        <f t="shared" si="32"/>
        <v>497.3</v>
      </c>
      <c r="R81" s="90">
        <f t="shared" si="32"/>
        <v>0</v>
      </c>
    </row>
    <row r="82" ht="18" customHeight="1" spans="1:18">
      <c r="A82" s="88" t="s">
        <v>45</v>
      </c>
      <c r="B82" s="88" t="s">
        <v>216</v>
      </c>
      <c r="C82" s="89">
        <v>805</v>
      </c>
      <c r="D82" s="89">
        <v>0</v>
      </c>
      <c r="E82" s="90">
        <v>0</v>
      </c>
      <c r="F82" s="90">
        <v>0</v>
      </c>
      <c r="G82" s="90">
        <v>0</v>
      </c>
      <c r="H82" s="90">
        <v>0</v>
      </c>
      <c r="I82" s="90">
        <v>0</v>
      </c>
      <c r="J82" s="90">
        <v>0</v>
      </c>
      <c r="K82" s="90">
        <v>0</v>
      </c>
      <c r="L82" s="90">
        <v>0</v>
      </c>
      <c r="M82" s="89">
        <v>805</v>
      </c>
      <c r="N82" s="89">
        <v>0</v>
      </c>
      <c r="O82" s="89">
        <v>0</v>
      </c>
      <c r="P82" s="90">
        <v>0</v>
      </c>
      <c r="Q82" s="90">
        <v>0</v>
      </c>
      <c r="R82" s="90">
        <v>0</v>
      </c>
    </row>
    <row r="83" ht="18" customHeight="1" spans="1:18">
      <c r="A83" s="88" t="s">
        <v>45</v>
      </c>
      <c r="B83" s="88" t="s">
        <v>216</v>
      </c>
      <c r="C83" s="89">
        <v>170</v>
      </c>
      <c r="D83" s="89">
        <v>170</v>
      </c>
      <c r="E83" s="90">
        <v>0</v>
      </c>
      <c r="F83" s="90">
        <v>170</v>
      </c>
      <c r="G83" s="90">
        <v>0</v>
      </c>
      <c r="H83" s="90">
        <v>0</v>
      </c>
      <c r="I83" s="90">
        <v>0</v>
      </c>
      <c r="J83" s="90">
        <v>0</v>
      </c>
      <c r="K83" s="90">
        <v>0</v>
      </c>
      <c r="L83" s="90">
        <v>0</v>
      </c>
      <c r="M83" s="89">
        <v>0</v>
      </c>
      <c r="N83" s="89">
        <v>0</v>
      </c>
      <c r="O83" s="89">
        <v>0</v>
      </c>
      <c r="P83" s="90">
        <v>0</v>
      </c>
      <c r="Q83" s="90">
        <v>0</v>
      </c>
      <c r="R83" s="90">
        <v>0</v>
      </c>
    </row>
    <row r="84" ht="18" customHeight="1" spans="1:18">
      <c r="A84" s="88" t="s">
        <v>45</v>
      </c>
      <c r="B84" s="88" t="s">
        <v>216</v>
      </c>
      <c r="C84" s="89">
        <v>184.78</v>
      </c>
      <c r="D84" s="89">
        <v>184.78</v>
      </c>
      <c r="E84" s="90">
        <v>184.78</v>
      </c>
      <c r="F84" s="90">
        <v>0</v>
      </c>
      <c r="G84" s="90">
        <v>0</v>
      </c>
      <c r="H84" s="90">
        <v>0</v>
      </c>
      <c r="I84" s="90">
        <v>0</v>
      </c>
      <c r="J84" s="90">
        <v>0</v>
      </c>
      <c r="K84" s="90">
        <v>0</v>
      </c>
      <c r="L84" s="90">
        <v>0</v>
      </c>
      <c r="M84" s="89">
        <v>0</v>
      </c>
      <c r="N84" s="89">
        <v>0</v>
      </c>
      <c r="O84" s="89">
        <v>0</v>
      </c>
      <c r="P84" s="90">
        <v>0</v>
      </c>
      <c r="Q84" s="90">
        <v>0</v>
      </c>
      <c r="R84" s="90">
        <v>0</v>
      </c>
    </row>
    <row r="85" ht="18" customHeight="1" spans="1:18">
      <c r="A85" s="88" t="s">
        <v>45</v>
      </c>
      <c r="B85" s="88" t="s">
        <v>216</v>
      </c>
      <c r="C85" s="89">
        <v>170</v>
      </c>
      <c r="D85" s="89">
        <v>170</v>
      </c>
      <c r="E85" s="90">
        <v>170</v>
      </c>
      <c r="F85" s="90">
        <v>0</v>
      </c>
      <c r="G85" s="90">
        <v>0</v>
      </c>
      <c r="H85" s="90">
        <v>0</v>
      </c>
      <c r="I85" s="90">
        <v>0</v>
      </c>
      <c r="J85" s="90">
        <v>0</v>
      </c>
      <c r="K85" s="90">
        <v>0</v>
      </c>
      <c r="L85" s="90">
        <v>0</v>
      </c>
      <c r="M85" s="89">
        <v>0</v>
      </c>
      <c r="N85" s="89">
        <v>0</v>
      </c>
      <c r="O85" s="89">
        <v>0</v>
      </c>
      <c r="P85" s="90">
        <v>0</v>
      </c>
      <c r="Q85" s="90">
        <v>0</v>
      </c>
      <c r="R85" s="90">
        <v>0</v>
      </c>
    </row>
    <row r="86" ht="18" customHeight="1" spans="1:18">
      <c r="A86" s="88" t="s">
        <v>45</v>
      </c>
      <c r="B86" s="88" t="s">
        <v>216</v>
      </c>
      <c r="C86" s="89">
        <v>59.5</v>
      </c>
      <c r="D86" s="89">
        <v>59.5</v>
      </c>
      <c r="E86" s="90">
        <v>17</v>
      </c>
      <c r="F86" s="90">
        <v>42.5</v>
      </c>
      <c r="G86" s="90">
        <v>0</v>
      </c>
      <c r="H86" s="90">
        <v>0</v>
      </c>
      <c r="I86" s="90">
        <v>0</v>
      </c>
      <c r="J86" s="90">
        <v>0</v>
      </c>
      <c r="K86" s="90">
        <v>0</v>
      </c>
      <c r="L86" s="90">
        <v>0</v>
      </c>
      <c r="M86" s="89">
        <v>0</v>
      </c>
      <c r="N86" s="89">
        <v>0</v>
      </c>
      <c r="O86" s="89">
        <v>0</v>
      </c>
      <c r="P86" s="90">
        <v>0</v>
      </c>
      <c r="Q86" s="90">
        <v>0</v>
      </c>
      <c r="R86" s="90">
        <v>0</v>
      </c>
    </row>
    <row r="87" ht="18" customHeight="1" spans="1:18">
      <c r="A87" s="88" t="s">
        <v>45</v>
      </c>
      <c r="B87" s="88" t="s">
        <v>216</v>
      </c>
      <c r="C87" s="89">
        <v>34</v>
      </c>
      <c r="D87" s="89">
        <v>34</v>
      </c>
      <c r="E87" s="90">
        <v>0</v>
      </c>
      <c r="F87" s="90">
        <v>34</v>
      </c>
      <c r="G87" s="90">
        <v>0</v>
      </c>
      <c r="H87" s="90">
        <v>0</v>
      </c>
      <c r="I87" s="90">
        <v>0</v>
      </c>
      <c r="J87" s="90">
        <v>0</v>
      </c>
      <c r="K87" s="90">
        <v>0</v>
      </c>
      <c r="L87" s="90">
        <v>0</v>
      </c>
      <c r="M87" s="89">
        <v>0</v>
      </c>
      <c r="N87" s="89">
        <v>0</v>
      </c>
      <c r="O87" s="89">
        <v>0</v>
      </c>
      <c r="P87" s="90">
        <v>0</v>
      </c>
      <c r="Q87" s="90">
        <v>0</v>
      </c>
      <c r="R87" s="90">
        <v>0</v>
      </c>
    </row>
    <row r="88" ht="18" customHeight="1" spans="1:18">
      <c r="A88" s="88" t="s">
        <v>45</v>
      </c>
      <c r="B88" s="88" t="s">
        <v>216</v>
      </c>
      <c r="C88" s="89">
        <v>51</v>
      </c>
      <c r="D88" s="89">
        <v>51</v>
      </c>
      <c r="E88" s="90">
        <v>0</v>
      </c>
      <c r="F88" s="90">
        <v>51</v>
      </c>
      <c r="G88" s="90">
        <v>0</v>
      </c>
      <c r="H88" s="90">
        <v>0</v>
      </c>
      <c r="I88" s="90">
        <v>0</v>
      </c>
      <c r="J88" s="90">
        <v>0</v>
      </c>
      <c r="K88" s="90">
        <v>0</v>
      </c>
      <c r="L88" s="90">
        <v>0</v>
      </c>
      <c r="M88" s="89">
        <v>0</v>
      </c>
      <c r="N88" s="89">
        <v>0</v>
      </c>
      <c r="O88" s="89">
        <v>0</v>
      </c>
      <c r="P88" s="90">
        <v>0</v>
      </c>
      <c r="Q88" s="90">
        <v>0</v>
      </c>
      <c r="R88" s="90">
        <v>0</v>
      </c>
    </row>
    <row r="89" ht="18" customHeight="1" spans="1:18">
      <c r="A89" s="88" t="s">
        <v>45</v>
      </c>
      <c r="B89" s="88" t="s">
        <v>216</v>
      </c>
      <c r="C89" s="89">
        <v>42.5</v>
      </c>
      <c r="D89" s="89">
        <v>42.5</v>
      </c>
      <c r="E89" s="90">
        <v>0</v>
      </c>
      <c r="F89" s="90">
        <v>42.5</v>
      </c>
      <c r="G89" s="90">
        <v>0</v>
      </c>
      <c r="H89" s="90">
        <v>0</v>
      </c>
      <c r="I89" s="90">
        <v>0</v>
      </c>
      <c r="J89" s="90">
        <v>0</v>
      </c>
      <c r="K89" s="90">
        <v>0</v>
      </c>
      <c r="L89" s="90">
        <v>0</v>
      </c>
      <c r="M89" s="89">
        <v>0</v>
      </c>
      <c r="N89" s="89">
        <v>0</v>
      </c>
      <c r="O89" s="89">
        <v>0</v>
      </c>
      <c r="P89" s="90">
        <v>0</v>
      </c>
      <c r="Q89" s="90">
        <v>0</v>
      </c>
      <c r="R89" s="90">
        <v>0</v>
      </c>
    </row>
    <row r="90" ht="18" customHeight="1" spans="1:18">
      <c r="A90" s="88" t="s">
        <v>45</v>
      </c>
      <c r="B90" s="88" t="s">
        <v>216</v>
      </c>
      <c r="C90" s="89">
        <v>85</v>
      </c>
      <c r="D90" s="89">
        <v>85</v>
      </c>
      <c r="E90" s="90">
        <v>0</v>
      </c>
      <c r="F90" s="90">
        <v>85</v>
      </c>
      <c r="G90" s="90">
        <v>0</v>
      </c>
      <c r="H90" s="90">
        <v>0</v>
      </c>
      <c r="I90" s="90">
        <v>0</v>
      </c>
      <c r="J90" s="90">
        <v>0</v>
      </c>
      <c r="K90" s="90">
        <v>0</v>
      </c>
      <c r="L90" s="90">
        <v>0</v>
      </c>
      <c r="M90" s="89">
        <v>0</v>
      </c>
      <c r="N90" s="89">
        <v>0</v>
      </c>
      <c r="O90" s="89">
        <v>0</v>
      </c>
      <c r="P90" s="90">
        <v>0</v>
      </c>
      <c r="Q90" s="90">
        <v>0</v>
      </c>
      <c r="R90" s="90">
        <v>0</v>
      </c>
    </row>
    <row r="91" ht="18" customHeight="1" spans="1:18">
      <c r="A91" s="88" t="s">
        <v>45</v>
      </c>
      <c r="B91" s="88" t="s">
        <v>216</v>
      </c>
      <c r="C91" s="89">
        <v>3213.01</v>
      </c>
      <c r="D91" s="89">
        <v>3213.01</v>
      </c>
      <c r="E91" s="90">
        <v>469.97</v>
      </c>
      <c r="F91" s="90">
        <v>2743.04</v>
      </c>
      <c r="G91" s="90">
        <v>0</v>
      </c>
      <c r="H91" s="90">
        <v>0</v>
      </c>
      <c r="I91" s="90">
        <v>0</v>
      </c>
      <c r="J91" s="90">
        <v>0</v>
      </c>
      <c r="K91" s="90">
        <v>0</v>
      </c>
      <c r="L91" s="90">
        <v>0</v>
      </c>
      <c r="M91" s="89">
        <v>0</v>
      </c>
      <c r="N91" s="89">
        <v>0</v>
      </c>
      <c r="O91" s="89">
        <v>0</v>
      </c>
      <c r="P91" s="90">
        <v>0</v>
      </c>
      <c r="Q91" s="90">
        <v>0</v>
      </c>
      <c r="R91" s="90">
        <v>0</v>
      </c>
    </row>
    <row r="92" ht="18" customHeight="1" spans="1:18">
      <c r="A92" s="88" t="s">
        <v>45</v>
      </c>
      <c r="B92" s="88" t="s">
        <v>216</v>
      </c>
      <c r="C92" s="89">
        <v>51</v>
      </c>
      <c r="D92" s="89">
        <v>51</v>
      </c>
      <c r="E92" s="90">
        <v>51</v>
      </c>
      <c r="F92" s="90">
        <v>0</v>
      </c>
      <c r="G92" s="90">
        <v>0</v>
      </c>
      <c r="H92" s="90">
        <v>0</v>
      </c>
      <c r="I92" s="90">
        <v>0</v>
      </c>
      <c r="J92" s="90">
        <v>0</v>
      </c>
      <c r="K92" s="90">
        <v>0</v>
      </c>
      <c r="L92" s="90">
        <v>0</v>
      </c>
      <c r="M92" s="89">
        <v>0</v>
      </c>
      <c r="N92" s="89">
        <v>0</v>
      </c>
      <c r="O92" s="89">
        <v>0</v>
      </c>
      <c r="P92" s="90">
        <v>0</v>
      </c>
      <c r="Q92" s="90">
        <v>0</v>
      </c>
      <c r="R92" s="90">
        <v>0</v>
      </c>
    </row>
    <row r="93" ht="18" customHeight="1" spans="1:18">
      <c r="A93" s="88" t="s">
        <v>45</v>
      </c>
      <c r="B93" s="88" t="s">
        <v>216</v>
      </c>
      <c r="C93" s="89">
        <v>497.3</v>
      </c>
      <c r="D93" s="89">
        <v>0</v>
      </c>
      <c r="E93" s="90">
        <v>0</v>
      </c>
      <c r="F93" s="90">
        <v>0</v>
      </c>
      <c r="G93" s="90">
        <v>0</v>
      </c>
      <c r="H93" s="90">
        <v>0</v>
      </c>
      <c r="I93" s="90">
        <v>0</v>
      </c>
      <c r="J93" s="90">
        <v>0</v>
      </c>
      <c r="K93" s="90">
        <v>0</v>
      </c>
      <c r="L93" s="90">
        <v>0</v>
      </c>
      <c r="M93" s="89">
        <v>0</v>
      </c>
      <c r="N93" s="89">
        <v>0</v>
      </c>
      <c r="O93" s="89">
        <v>0</v>
      </c>
      <c r="P93" s="90">
        <v>0</v>
      </c>
      <c r="Q93" s="90">
        <v>497.3</v>
      </c>
      <c r="R93" s="90">
        <v>0</v>
      </c>
    </row>
    <row r="94" ht="18" customHeight="1" spans="1:18">
      <c r="A94" s="88"/>
      <c r="B94" s="88" t="s">
        <v>236</v>
      </c>
      <c r="C94" s="89">
        <f t="shared" ref="C94:R94" si="33">C95</f>
        <v>9.36</v>
      </c>
      <c r="D94" s="89">
        <f t="shared" si="33"/>
        <v>9.36</v>
      </c>
      <c r="E94" s="90">
        <f t="shared" si="33"/>
        <v>9.36</v>
      </c>
      <c r="F94" s="90">
        <f t="shared" si="33"/>
        <v>0</v>
      </c>
      <c r="G94" s="90">
        <f t="shared" si="33"/>
        <v>0</v>
      </c>
      <c r="H94" s="90">
        <f t="shared" si="33"/>
        <v>0</v>
      </c>
      <c r="I94" s="90">
        <f t="shared" si="33"/>
        <v>0</v>
      </c>
      <c r="J94" s="90">
        <f t="shared" si="33"/>
        <v>0</v>
      </c>
      <c r="K94" s="90">
        <f t="shared" si="33"/>
        <v>0</v>
      </c>
      <c r="L94" s="90">
        <f t="shared" si="33"/>
        <v>0</v>
      </c>
      <c r="M94" s="89">
        <f t="shared" si="33"/>
        <v>0</v>
      </c>
      <c r="N94" s="89">
        <f t="shared" si="33"/>
        <v>0</v>
      </c>
      <c r="O94" s="89">
        <f t="shared" si="33"/>
        <v>0</v>
      </c>
      <c r="P94" s="90">
        <f t="shared" si="33"/>
        <v>0</v>
      </c>
      <c r="Q94" s="90">
        <f t="shared" si="33"/>
        <v>0</v>
      </c>
      <c r="R94" s="90">
        <f t="shared" si="33"/>
        <v>0</v>
      </c>
    </row>
    <row r="95" ht="18" customHeight="1" spans="1:18">
      <c r="A95" s="88" t="s">
        <v>43</v>
      </c>
      <c r="B95" s="88" t="s">
        <v>215</v>
      </c>
      <c r="C95" s="89">
        <f t="shared" ref="C95:R95" si="34">SUM(C96:C98)</f>
        <v>9.36</v>
      </c>
      <c r="D95" s="89">
        <f t="shared" si="34"/>
        <v>9.36</v>
      </c>
      <c r="E95" s="90">
        <f t="shared" si="34"/>
        <v>9.36</v>
      </c>
      <c r="F95" s="90">
        <f t="shared" si="34"/>
        <v>0</v>
      </c>
      <c r="G95" s="90">
        <f t="shared" si="34"/>
        <v>0</v>
      </c>
      <c r="H95" s="90">
        <f t="shared" si="34"/>
        <v>0</v>
      </c>
      <c r="I95" s="90">
        <f t="shared" si="34"/>
        <v>0</v>
      </c>
      <c r="J95" s="90">
        <f t="shared" si="34"/>
        <v>0</v>
      </c>
      <c r="K95" s="90">
        <f t="shared" si="34"/>
        <v>0</v>
      </c>
      <c r="L95" s="90">
        <f t="shared" si="34"/>
        <v>0</v>
      </c>
      <c r="M95" s="89">
        <f t="shared" si="34"/>
        <v>0</v>
      </c>
      <c r="N95" s="89">
        <f t="shared" si="34"/>
        <v>0</v>
      </c>
      <c r="O95" s="89">
        <f t="shared" si="34"/>
        <v>0</v>
      </c>
      <c r="P95" s="90">
        <f t="shared" si="34"/>
        <v>0</v>
      </c>
      <c r="Q95" s="90">
        <f t="shared" si="34"/>
        <v>0</v>
      </c>
      <c r="R95" s="90">
        <f t="shared" si="34"/>
        <v>0</v>
      </c>
    </row>
    <row r="96" ht="18" customHeight="1" spans="1:18">
      <c r="A96" s="88" t="s">
        <v>45</v>
      </c>
      <c r="B96" s="88" t="s">
        <v>216</v>
      </c>
      <c r="C96" s="89">
        <v>8.78</v>
      </c>
      <c r="D96" s="89">
        <v>8.78</v>
      </c>
      <c r="E96" s="90">
        <v>8.78</v>
      </c>
      <c r="F96" s="90">
        <v>0</v>
      </c>
      <c r="G96" s="90">
        <v>0</v>
      </c>
      <c r="H96" s="90">
        <v>0</v>
      </c>
      <c r="I96" s="90">
        <v>0</v>
      </c>
      <c r="J96" s="90">
        <v>0</v>
      </c>
      <c r="K96" s="90">
        <v>0</v>
      </c>
      <c r="L96" s="90">
        <v>0</v>
      </c>
      <c r="M96" s="89">
        <v>0</v>
      </c>
      <c r="N96" s="89">
        <v>0</v>
      </c>
      <c r="O96" s="89">
        <v>0</v>
      </c>
      <c r="P96" s="90">
        <v>0</v>
      </c>
      <c r="Q96" s="90">
        <v>0</v>
      </c>
      <c r="R96" s="90">
        <v>0</v>
      </c>
    </row>
    <row r="97" ht="18" customHeight="1" spans="1:18">
      <c r="A97" s="88" t="s">
        <v>47</v>
      </c>
      <c r="B97" s="88" t="s">
        <v>217</v>
      </c>
      <c r="C97" s="89">
        <v>0.22</v>
      </c>
      <c r="D97" s="89">
        <v>0.22</v>
      </c>
      <c r="E97" s="90">
        <v>0.22</v>
      </c>
      <c r="F97" s="90">
        <v>0</v>
      </c>
      <c r="G97" s="90">
        <v>0</v>
      </c>
      <c r="H97" s="90">
        <v>0</v>
      </c>
      <c r="I97" s="90">
        <v>0</v>
      </c>
      <c r="J97" s="90">
        <v>0</v>
      </c>
      <c r="K97" s="90">
        <v>0</v>
      </c>
      <c r="L97" s="90">
        <v>0</v>
      </c>
      <c r="M97" s="89">
        <v>0</v>
      </c>
      <c r="N97" s="89">
        <v>0</v>
      </c>
      <c r="O97" s="89">
        <v>0</v>
      </c>
      <c r="P97" s="90">
        <v>0</v>
      </c>
      <c r="Q97" s="90">
        <v>0</v>
      </c>
      <c r="R97" s="90">
        <v>0</v>
      </c>
    </row>
    <row r="98" ht="18" customHeight="1" spans="1:18">
      <c r="A98" s="88" t="s">
        <v>49</v>
      </c>
      <c r="B98" s="88" t="s">
        <v>218</v>
      </c>
      <c r="C98" s="89">
        <v>0.36</v>
      </c>
      <c r="D98" s="89">
        <v>0.36</v>
      </c>
      <c r="E98" s="90">
        <v>0.36</v>
      </c>
      <c r="F98" s="90">
        <v>0</v>
      </c>
      <c r="G98" s="90">
        <v>0</v>
      </c>
      <c r="H98" s="90">
        <v>0</v>
      </c>
      <c r="I98" s="90">
        <v>0</v>
      </c>
      <c r="J98" s="90">
        <v>0</v>
      </c>
      <c r="K98" s="90">
        <v>0</v>
      </c>
      <c r="L98" s="90">
        <v>0</v>
      </c>
      <c r="M98" s="89">
        <v>0</v>
      </c>
      <c r="N98" s="89">
        <v>0</v>
      </c>
      <c r="O98" s="89">
        <v>0</v>
      </c>
      <c r="P98" s="90">
        <v>0</v>
      </c>
      <c r="Q98" s="90">
        <v>0</v>
      </c>
      <c r="R98" s="90">
        <v>0</v>
      </c>
    </row>
    <row r="99" ht="18" customHeight="1" spans="1:18">
      <c r="A99" s="88"/>
      <c r="B99" s="88" t="s">
        <v>237</v>
      </c>
      <c r="C99" s="89">
        <f t="shared" ref="C99:R99" si="35">C100</f>
        <v>1.37</v>
      </c>
      <c r="D99" s="89">
        <f t="shared" si="35"/>
        <v>1.37</v>
      </c>
      <c r="E99" s="90">
        <f t="shared" si="35"/>
        <v>1.37</v>
      </c>
      <c r="F99" s="90">
        <f t="shared" si="35"/>
        <v>0</v>
      </c>
      <c r="G99" s="90">
        <f t="shared" si="35"/>
        <v>0</v>
      </c>
      <c r="H99" s="90">
        <f t="shared" si="35"/>
        <v>0</v>
      </c>
      <c r="I99" s="90">
        <f t="shared" si="35"/>
        <v>0</v>
      </c>
      <c r="J99" s="90">
        <f t="shared" si="35"/>
        <v>0</v>
      </c>
      <c r="K99" s="90">
        <f t="shared" si="35"/>
        <v>0</v>
      </c>
      <c r="L99" s="90">
        <f t="shared" si="35"/>
        <v>0</v>
      </c>
      <c r="M99" s="89">
        <f t="shared" si="35"/>
        <v>0</v>
      </c>
      <c r="N99" s="89">
        <f t="shared" si="35"/>
        <v>0</v>
      </c>
      <c r="O99" s="89">
        <f t="shared" si="35"/>
        <v>0</v>
      </c>
      <c r="P99" s="90">
        <f t="shared" si="35"/>
        <v>0</v>
      </c>
      <c r="Q99" s="90">
        <f t="shared" si="35"/>
        <v>0</v>
      </c>
      <c r="R99" s="90">
        <f t="shared" si="35"/>
        <v>0</v>
      </c>
    </row>
    <row r="100" ht="18" customHeight="1" spans="1:18">
      <c r="A100" s="88" t="s">
        <v>43</v>
      </c>
      <c r="B100" s="88" t="s">
        <v>215</v>
      </c>
      <c r="C100" s="89">
        <f t="shared" ref="C100:R100" si="36">SUM(C101:C102)</f>
        <v>1.37</v>
      </c>
      <c r="D100" s="89">
        <f t="shared" si="36"/>
        <v>1.37</v>
      </c>
      <c r="E100" s="90">
        <f t="shared" si="36"/>
        <v>1.37</v>
      </c>
      <c r="F100" s="90">
        <f t="shared" si="36"/>
        <v>0</v>
      </c>
      <c r="G100" s="90">
        <f t="shared" si="36"/>
        <v>0</v>
      </c>
      <c r="H100" s="90">
        <f t="shared" si="36"/>
        <v>0</v>
      </c>
      <c r="I100" s="90">
        <f t="shared" si="36"/>
        <v>0</v>
      </c>
      <c r="J100" s="90">
        <f t="shared" si="36"/>
        <v>0</v>
      </c>
      <c r="K100" s="90">
        <f t="shared" si="36"/>
        <v>0</v>
      </c>
      <c r="L100" s="90">
        <f t="shared" si="36"/>
        <v>0</v>
      </c>
      <c r="M100" s="89">
        <f t="shared" si="36"/>
        <v>0</v>
      </c>
      <c r="N100" s="89">
        <f t="shared" si="36"/>
        <v>0</v>
      </c>
      <c r="O100" s="89">
        <f t="shared" si="36"/>
        <v>0</v>
      </c>
      <c r="P100" s="90">
        <f t="shared" si="36"/>
        <v>0</v>
      </c>
      <c r="Q100" s="90">
        <f t="shared" si="36"/>
        <v>0</v>
      </c>
      <c r="R100" s="90">
        <f t="shared" si="36"/>
        <v>0</v>
      </c>
    </row>
    <row r="101" ht="18" customHeight="1" spans="1:18">
      <c r="A101" s="88" t="s">
        <v>47</v>
      </c>
      <c r="B101" s="88" t="s">
        <v>217</v>
      </c>
      <c r="C101" s="89">
        <v>0.52</v>
      </c>
      <c r="D101" s="89">
        <v>0.52</v>
      </c>
      <c r="E101" s="90">
        <v>0.52</v>
      </c>
      <c r="F101" s="90">
        <v>0</v>
      </c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89">
        <v>0</v>
      </c>
      <c r="N101" s="89">
        <v>0</v>
      </c>
      <c r="O101" s="89">
        <v>0</v>
      </c>
      <c r="P101" s="90">
        <v>0</v>
      </c>
      <c r="Q101" s="90">
        <v>0</v>
      </c>
      <c r="R101" s="90">
        <v>0</v>
      </c>
    </row>
    <row r="102" ht="18" customHeight="1" spans="1:18">
      <c r="A102" s="88" t="s">
        <v>49</v>
      </c>
      <c r="B102" s="88" t="s">
        <v>218</v>
      </c>
      <c r="C102" s="89">
        <v>0.85</v>
      </c>
      <c r="D102" s="89">
        <v>0.85</v>
      </c>
      <c r="E102" s="90">
        <v>0.85</v>
      </c>
      <c r="F102" s="90">
        <v>0</v>
      </c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89">
        <v>0</v>
      </c>
      <c r="N102" s="89">
        <v>0</v>
      </c>
      <c r="O102" s="89">
        <v>0</v>
      </c>
      <c r="P102" s="90">
        <v>0</v>
      </c>
      <c r="Q102" s="90">
        <v>0</v>
      </c>
      <c r="R102" s="90">
        <v>0</v>
      </c>
    </row>
    <row r="103" ht="18" customHeight="1" spans="1:18">
      <c r="A103" s="88"/>
      <c r="B103" s="88" t="s">
        <v>238</v>
      </c>
      <c r="C103" s="89">
        <f t="shared" ref="C103:R103" si="37">C104</f>
        <v>6.34</v>
      </c>
      <c r="D103" s="89">
        <f t="shared" si="37"/>
        <v>6.34</v>
      </c>
      <c r="E103" s="90">
        <f t="shared" si="37"/>
        <v>6.34</v>
      </c>
      <c r="F103" s="90">
        <f t="shared" si="37"/>
        <v>0</v>
      </c>
      <c r="G103" s="90">
        <f t="shared" si="37"/>
        <v>0</v>
      </c>
      <c r="H103" s="90">
        <f t="shared" si="37"/>
        <v>0</v>
      </c>
      <c r="I103" s="90">
        <f t="shared" si="37"/>
        <v>0</v>
      </c>
      <c r="J103" s="90">
        <f t="shared" si="37"/>
        <v>0</v>
      </c>
      <c r="K103" s="90">
        <f t="shared" si="37"/>
        <v>0</v>
      </c>
      <c r="L103" s="90">
        <f t="shared" si="37"/>
        <v>0</v>
      </c>
      <c r="M103" s="89">
        <f t="shared" si="37"/>
        <v>0</v>
      </c>
      <c r="N103" s="89">
        <f t="shared" si="37"/>
        <v>0</v>
      </c>
      <c r="O103" s="89">
        <f t="shared" si="37"/>
        <v>0</v>
      </c>
      <c r="P103" s="90">
        <f t="shared" si="37"/>
        <v>0</v>
      </c>
      <c r="Q103" s="90">
        <f t="shared" si="37"/>
        <v>0</v>
      </c>
      <c r="R103" s="90">
        <f t="shared" si="37"/>
        <v>0</v>
      </c>
    </row>
    <row r="104" ht="18" customHeight="1" spans="1:18">
      <c r="A104" s="88" t="s">
        <v>43</v>
      </c>
      <c r="B104" s="88" t="s">
        <v>215</v>
      </c>
      <c r="C104" s="89">
        <f t="shared" ref="C104:R104" si="38">SUM(C105:C106)</f>
        <v>6.34</v>
      </c>
      <c r="D104" s="89">
        <f t="shared" si="38"/>
        <v>6.34</v>
      </c>
      <c r="E104" s="90">
        <f t="shared" si="38"/>
        <v>6.34</v>
      </c>
      <c r="F104" s="90">
        <f t="shared" si="38"/>
        <v>0</v>
      </c>
      <c r="G104" s="90">
        <f t="shared" si="38"/>
        <v>0</v>
      </c>
      <c r="H104" s="90">
        <f t="shared" si="38"/>
        <v>0</v>
      </c>
      <c r="I104" s="90">
        <f t="shared" si="38"/>
        <v>0</v>
      </c>
      <c r="J104" s="90">
        <f t="shared" si="38"/>
        <v>0</v>
      </c>
      <c r="K104" s="90">
        <f t="shared" si="38"/>
        <v>0</v>
      </c>
      <c r="L104" s="90">
        <f t="shared" si="38"/>
        <v>0</v>
      </c>
      <c r="M104" s="89">
        <f t="shared" si="38"/>
        <v>0</v>
      </c>
      <c r="N104" s="89">
        <f t="shared" si="38"/>
        <v>0</v>
      </c>
      <c r="O104" s="89">
        <f t="shared" si="38"/>
        <v>0</v>
      </c>
      <c r="P104" s="90">
        <f t="shared" si="38"/>
        <v>0</v>
      </c>
      <c r="Q104" s="90">
        <f t="shared" si="38"/>
        <v>0</v>
      </c>
      <c r="R104" s="90">
        <f t="shared" si="38"/>
        <v>0</v>
      </c>
    </row>
    <row r="105" ht="18" customHeight="1" spans="1:18">
      <c r="A105" s="88" t="s">
        <v>45</v>
      </c>
      <c r="B105" s="88" t="s">
        <v>216</v>
      </c>
      <c r="C105" s="89">
        <v>6.29</v>
      </c>
      <c r="D105" s="89">
        <v>6.29</v>
      </c>
      <c r="E105" s="90">
        <v>6.29</v>
      </c>
      <c r="F105" s="90">
        <v>0</v>
      </c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89">
        <v>0</v>
      </c>
      <c r="N105" s="89">
        <v>0</v>
      </c>
      <c r="O105" s="89">
        <v>0</v>
      </c>
      <c r="P105" s="90">
        <v>0</v>
      </c>
      <c r="Q105" s="90">
        <v>0</v>
      </c>
      <c r="R105" s="90">
        <v>0</v>
      </c>
    </row>
    <row r="106" ht="18" customHeight="1" spans="1:18">
      <c r="A106" s="88" t="s">
        <v>47</v>
      </c>
      <c r="B106" s="88" t="s">
        <v>217</v>
      </c>
      <c r="C106" s="89">
        <v>0.05</v>
      </c>
      <c r="D106" s="89">
        <v>0.05</v>
      </c>
      <c r="E106" s="90">
        <v>0.05</v>
      </c>
      <c r="F106" s="90">
        <v>0</v>
      </c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89">
        <v>0</v>
      </c>
      <c r="N106" s="89">
        <v>0</v>
      </c>
      <c r="O106" s="89">
        <v>0</v>
      </c>
      <c r="P106" s="90">
        <v>0</v>
      </c>
      <c r="Q106" s="90">
        <v>0</v>
      </c>
      <c r="R106" s="90">
        <v>0</v>
      </c>
    </row>
    <row r="107" ht="18" customHeight="1" spans="1:18">
      <c r="A107" s="88"/>
      <c r="B107" s="88" t="s">
        <v>239</v>
      </c>
      <c r="C107" s="89">
        <f t="shared" ref="C107:R107" si="39">C108</f>
        <v>15.22</v>
      </c>
      <c r="D107" s="89">
        <f t="shared" si="39"/>
        <v>15.22</v>
      </c>
      <c r="E107" s="90">
        <f t="shared" si="39"/>
        <v>15.22</v>
      </c>
      <c r="F107" s="90">
        <f t="shared" si="39"/>
        <v>0</v>
      </c>
      <c r="G107" s="90">
        <f t="shared" si="39"/>
        <v>0</v>
      </c>
      <c r="H107" s="90">
        <f t="shared" si="39"/>
        <v>0</v>
      </c>
      <c r="I107" s="90">
        <f t="shared" si="39"/>
        <v>0</v>
      </c>
      <c r="J107" s="90">
        <f t="shared" si="39"/>
        <v>0</v>
      </c>
      <c r="K107" s="90">
        <f t="shared" si="39"/>
        <v>0</v>
      </c>
      <c r="L107" s="90">
        <f t="shared" si="39"/>
        <v>0</v>
      </c>
      <c r="M107" s="89">
        <f t="shared" si="39"/>
        <v>0</v>
      </c>
      <c r="N107" s="89">
        <f t="shared" si="39"/>
        <v>0</v>
      </c>
      <c r="O107" s="89">
        <f t="shared" si="39"/>
        <v>0</v>
      </c>
      <c r="P107" s="90">
        <f t="shared" si="39"/>
        <v>0</v>
      </c>
      <c r="Q107" s="90">
        <f t="shared" si="39"/>
        <v>0</v>
      </c>
      <c r="R107" s="90">
        <f t="shared" si="39"/>
        <v>0</v>
      </c>
    </row>
    <row r="108" ht="18" customHeight="1" spans="1:18">
      <c r="A108" s="88" t="s">
        <v>43</v>
      </c>
      <c r="B108" s="88" t="s">
        <v>215</v>
      </c>
      <c r="C108" s="89">
        <f t="shared" ref="C108:R108" si="40">SUM(C109:C110)</f>
        <v>15.22</v>
      </c>
      <c r="D108" s="89">
        <f t="shared" si="40"/>
        <v>15.22</v>
      </c>
      <c r="E108" s="90">
        <f t="shared" si="40"/>
        <v>15.22</v>
      </c>
      <c r="F108" s="90">
        <f t="shared" si="40"/>
        <v>0</v>
      </c>
      <c r="G108" s="90">
        <f t="shared" si="40"/>
        <v>0</v>
      </c>
      <c r="H108" s="90">
        <f t="shared" si="40"/>
        <v>0</v>
      </c>
      <c r="I108" s="90">
        <f t="shared" si="40"/>
        <v>0</v>
      </c>
      <c r="J108" s="90">
        <f t="shared" si="40"/>
        <v>0</v>
      </c>
      <c r="K108" s="90">
        <f t="shared" si="40"/>
        <v>0</v>
      </c>
      <c r="L108" s="90">
        <f t="shared" si="40"/>
        <v>0</v>
      </c>
      <c r="M108" s="89">
        <f t="shared" si="40"/>
        <v>0</v>
      </c>
      <c r="N108" s="89">
        <f t="shared" si="40"/>
        <v>0</v>
      </c>
      <c r="O108" s="89">
        <f t="shared" si="40"/>
        <v>0</v>
      </c>
      <c r="P108" s="90">
        <f t="shared" si="40"/>
        <v>0</v>
      </c>
      <c r="Q108" s="90">
        <f t="shared" si="40"/>
        <v>0</v>
      </c>
      <c r="R108" s="90">
        <f t="shared" si="40"/>
        <v>0</v>
      </c>
    </row>
    <row r="109" ht="18" customHeight="1" spans="1:18">
      <c r="A109" s="88" t="s">
        <v>45</v>
      </c>
      <c r="B109" s="88" t="s">
        <v>216</v>
      </c>
      <c r="C109" s="89">
        <v>15.11</v>
      </c>
      <c r="D109" s="89">
        <v>15.11</v>
      </c>
      <c r="E109" s="90">
        <v>15.11</v>
      </c>
      <c r="F109" s="90">
        <v>0</v>
      </c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89">
        <v>0</v>
      </c>
      <c r="N109" s="89">
        <v>0</v>
      </c>
      <c r="O109" s="89">
        <v>0</v>
      </c>
      <c r="P109" s="90">
        <v>0</v>
      </c>
      <c r="Q109" s="90">
        <v>0</v>
      </c>
      <c r="R109" s="90">
        <v>0</v>
      </c>
    </row>
    <row r="110" ht="18" customHeight="1" spans="1:18">
      <c r="A110" s="88" t="s">
        <v>47</v>
      </c>
      <c r="B110" s="88" t="s">
        <v>217</v>
      </c>
      <c r="C110" s="89">
        <v>0.11</v>
      </c>
      <c r="D110" s="89">
        <v>0.11</v>
      </c>
      <c r="E110" s="90">
        <v>0.11</v>
      </c>
      <c r="F110" s="90">
        <v>0</v>
      </c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89">
        <v>0</v>
      </c>
      <c r="N110" s="89">
        <v>0</v>
      </c>
      <c r="O110" s="89">
        <v>0</v>
      </c>
      <c r="P110" s="90">
        <v>0</v>
      </c>
      <c r="Q110" s="90">
        <v>0</v>
      </c>
      <c r="R110" s="90">
        <v>0</v>
      </c>
    </row>
    <row r="111" ht="18" customHeight="1" spans="1:18">
      <c r="A111" s="88"/>
      <c r="B111" s="88" t="s">
        <v>240</v>
      </c>
      <c r="C111" s="89">
        <f t="shared" ref="C111:R111" si="41">C112</f>
        <v>121.26</v>
      </c>
      <c r="D111" s="89">
        <f t="shared" si="41"/>
        <v>121.26</v>
      </c>
      <c r="E111" s="90">
        <f t="shared" si="41"/>
        <v>121.26</v>
      </c>
      <c r="F111" s="90">
        <f t="shared" si="41"/>
        <v>0</v>
      </c>
      <c r="G111" s="90">
        <f t="shared" si="41"/>
        <v>0</v>
      </c>
      <c r="H111" s="90">
        <f t="shared" si="41"/>
        <v>0</v>
      </c>
      <c r="I111" s="90">
        <f t="shared" si="41"/>
        <v>0</v>
      </c>
      <c r="J111" s="90">
        <f t="shared" si="41"/>
        <v>0</v>
      </c>
      <c r="K111" s="90">
        <f t="shared" si="41"/>
        <v>0</v>
      </c>
      <c r="L111" s="90">
        <f t="shared" si="41"/>
        <v>0</v>
      </c>
      <c r="M111" s="89">
        <f t="shared" si="41"/>
        <v>0</v>
      </c>
      <c r="N111" s="89">
        <f t="shared" si="41"/>
        <v>0</v>
      </c>
      <c r="O111" s="89">
        <f t="shared" si="41"/>
        <v>0</v>
      </c>
      <c r="P111" s="90">
        <f t="shared" si="41"/>
        <v>0</v>
      </c>
      <c r="Q111" s="90">
        <f t="shared" si="41"/>
        <v>0</v>
      </c>
      <c r="R111" s="90">
        <f t="shared" si="41"/>
        <v>0</v>
      </c>
    </row>
    <row r="112" ht="18" customHeight="1" spans="1:18">
      <c r="A112" s="88" t="s">
        <v>43</v>
      </c>
      <c r="B112" s="88" t="s">
        <v>215</v>
      </c>
      <c r="C112" s="89">
        <f t="shared" ref="C112:R112" si="42">SUM(C113:C114)</f>
        <v>121.26</v>
      </c>
      <c r="D112" s="89">
        <f t="shared" si="42"/>
        <v>121.26</v>
      </c>
      <c r="E112" s="90">
        <f t="shared" si="42"/>
        <v>121.26</v>
      </c>
      <c r="F112" s="90">
        <f t="shared" si="42"/>
        <v>0</v>
      </c>
      <c r="G112" s="90">
        <f t="shared" si="42"/>
        <v>0</v>
      </c>
      <c r="H112" s="90">
        <f t="shared" si="42"/>
        <v>0</v>
      </c>
      <c r="I112" s="90">
        <f t="shared" si="42"/>
        <v>0</v>
      </c>
      <c r="J112" s="90">
        <f t="shared" si="42"/>
        <v>0</v>
      </c>
      <c r="K112" s="90">
        <f t="shared" si="42"/>
        <v>0</v>
      </c>
      <c r="L112" s="90">
        <f t="shared" si="42"/>
        <v>0</v>
      </c>
      <c r="M112" s="89">
        <f t="shared" si="42"/>
        <v>0</v>
      </c>
      <c r="N112" s="89">
        <f t="shared" si="42"/>
        <v>0</v>
      </c>
      <c r="O112" s="89">
        <f t="shared" si="42"/>
        <v>0</v>
      </c>
      <c r="P112" s="90">
        <f t="shared" si="42"/>
        <v>0</v>
      </c>
      <c r="Q112" s="90">
        <f t="shared" si="42"/>
        <v>0</v>
      </c>
      <c r="R112" s="90">
        <f t="shared" si="42"/>
        <v>0</v>
      </c>
    </row>
    <row r="113" ht="18" customHeight="1" spans="1:18">
      <c r="A113" s="88" t="s">
        <v>45</v>
      </c>
      <c r="B113" s="88" t="s">
        <v>216</v>
      </c>
      <c r="C113" s="89">
        <v>120.62</v>
      </c>
      <c r="D113" s="89">
        <v>120.62</v>
      </c>
      <c r="E113" s="90">
        <v>120.62</v>
      </c>
      <c r="F113" s="90">
        <v>0</v>
      </c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89">
        <v>0</v>
      </c>
      <c r="N113" s="89">
        <v>0</v>
      </c>
      <c r="O113" s="89">
        <v>0</v>
      </c>
      <c r="P113" s="90">
        <v>0</v>
      </c>
      <c r="Q113" s="90">
        <v>0</v>
      </c>
      <c r="R113" s="90">
        <v>0</v>
      </c>
    </row>
    <row r="114" ht="18" customHeight="1" spans="1:18">
      <c r="A114" s="88" t="s">
        <v>47</v>
      </c>
      <c r="B114" s="88" t="s">
        <v>217</v>
      </c>
      <c r="C114" s="89">
        <v>0.64</v>
      </c>
      <c r="D114" s="89">
        <v>0.64</v>
      </c>
      <c r="E114" s="90">
        <v>0.64</v>
      </c>
      <c r="F114" s="90">
        <v>0</v>
      </c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89">
        <v>0</v>
      </c>
      <c r="N114" s="89">
        <v>0</v>
      </c>
      <c r="O114" s="89">
        <v>0</v>
      </c>
      <c r="P114" s="90">
        <v>0</v>
      </c>
      <c r="Q114" s="90">
        <v>0</v>
      </c>
      <c r="R114" s="90">
        <v>0</v>
      </c>
    </row>
    <row r="115" ht="18" customHeight="1" spans="1:18">
      <c r="A115" s="88"/>
      <c r="B115" s="88" t="s">
        <v>241</v>
      </c>
      <c r="C115" s="89">
        <f t="shared" ref="C115:R115" si="43">C116</f>
        <v>327.37</v>
      </c>
      <c r="D115" s="89">
        <f t="shared" si="43"/>
        <v>327.37</v>
      </c>
      <c r="E115" s="90">
        <f t="shared" si="43"/>
        <v>327.37</v>
      </c>
      <c r="F115" s="90">
        <f t="shared" si="43"/>
        <v>0</v>
      </c>
      <c r="G115" s="90">
        <f t="shared" si="43"/>
        <v>0</v>
      </c>
      <c r="H115" s="90">
        <f t="shared" si="43"/>
        <v>0</v>
      </c>
      <c r="I115" s="90">
        <f t="shared" si="43"/>
        <v>0</v>
      </c>
      <c r="J115" s="90">
        <f t="shared" si="43"/>
        <v>0</v>
      </c>
      <c r="K115" s="90">
        <f t="shared" si="43"/>
        <v>0</v>
      </c>
      <c r="L115" s="90">
        <f t="shared" si="43"/>
        <v>0</v>
      </c>
      <c r="M115" s="89">
        <f t="shared" si="43"/>
        <v>0</v>
      </c>
      <c r="N115" s="89">
        <f t="shared" si="43"/>
        <v>0</v>
      </c>
      <c r="O115" s="89">
        <f t="shared" si="43"/>
        <v>0</v>
      </c>
      <c r="P115" s="90">
        <f t="shared" si="43"/>
        <v>0</v>
      </c>
      <c r="Q115" s="90">
        <f t="shared" si="43"/>
        <v>0</v>
      </c>
      <c r="R115" s="90">
        <f t="shared" si="43"/>
        <v>0</v>
      </c>
    </row>
    <row r="116" ht="18" customHeight="1" spans="1:18">
      <c r="A116" s="88" t="s">
        <v>43</v>
      </c>
      <c r="B116" s="88" t="s">
        <v>215</v>
      </c>
      <c r="C116" s="89">
        <f t="shared" ref="C116:R116" si="44">SUM(C117:C119)</f>
        <v>327.37</v>
      </c>
      <c r="D116" s="89">
        <f t="shared" si="44"/>
        <v>327.37</v>
      </c>
      <c r="E116" s="90">
        <f t="shared" si="44"/>
        <v>327.37</v>
      </c>
      <c r="F116" s="90">
        <f t="shared" si="44"/>
        <v>0</v>
      </c>
      <c r="G116" s="90">
        <f t="shared" si="44"/>
        <v>0</v>
      </c>
      <c r="H116" s="90">
        <f t="shared" si="44"/>
        <v>0</v>
      </c>
      <c r="I116" s="90">
        <f t="shared" si="44"/>
        <v>0</v>
      </c>
      <c r="J116" s="90">
        <f t="shared" si="44"/>
        <v>0</v>
      </c>
      <c r="K116" s="90">
        <f t="shared" si="44"/>
        <v>0</v>
      </c>
      <c r="L116" s="90">
        <f t="shared" si="44"/>
        <v>0</v>
      </c>
      <c r="M116" s="89">
        <f t="shared" si="44"/>
        <v>0</v>
      </c>
      <c r="N116" s="89">
        <f t="shared" si="44"/>
        <v>0</v>
      </c>
      <c r="O116" s="89">
        <f t="shared" si="44"/>
        <v>0</v>
      </c>
      <c r="P116" s="90">
        <f t="shared" si="44"/>
        <v>0</v>
      </c>
      <c r="Q116" s="90">
        <f t="shared" si="44"/>
        <v>0</v>
      </c>
      <c r="R116" s="90">
        <f t="shared" si="44"/>
        <v>0</v>
      </c>
    </row>
    <row r="117" ht="18" customHeight="1" spans="1:18">
      <c r="A117" s="88" t="s">
        <v>45</v>
      </c>
      <c r="B117" s="88" t="s">
        <v>216</v>
      </c>
      <c r="C117" s="89">
        <v>308.51</v>
      </c>
      <c r="D117" s="89">
        <v>308.51</v>
      </c>
      <c r="E117" s="90">
        <v>308.51</v>
      </c>
      <c r="F117" s="90">
        <v>0</v>
      </c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89">
        <v>0</v>
      </c>
      <c r="N117" s="89">
        <v>0</v>
      </c>
      <c r="O117" s="89">
        <v>0</v>
      </c>
      <c r="P117" s="90">
        <v>0</v>
      </c>
      <c r="Q117" s="90">
        <v>0</v>
      </c>
      <c r="R117" s="90">
        <v>0</v>
      </c>
    </row>
    <row r="118" ht="18" customHeight="1" spans="1:18">
      <c r="A118" s="88" t="s">
        <v>47</v>
      </c>
      <c r="B118" s="88" t="s">
        <v>217</v>
      </c>
      <c r="C118" s="89">
        <v>6.92</v>
      </c>
      <c r="D118" s="89">
        <v>6.92</v>
      </c>
      <c r="E118" s="90">
        <v>6.92</v>
      </c>
      <c r="F118" s="90">
        <v>0</v>
      </c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89">
        <v>0</v>
      </c>
      <c r="N118" s="89">
        <v>0</v>
      </c>
      <c r="O118" s="89">
        <v>0</v>
      </c>
      <c r="P118" s="90">
        <v>0</v>
      </c>
      <c r="Q118" s="90">
        <v>0</v>
      </c>
      <c r="R118" s="90">
        <v>0</v>
      </c>
    </row>
    <row r="119" ht="18" customHeight="1" spans="1:18">
      <c r="A119" s="88" t="s">
        <v>49</v>
      </c>
      <c r="B119" s="88" t="s">
        <v>218</v>
      </c>
      <c r="C119" s="89">
        <v>11.94</v>
      </c>
      <c r="D119" s="89">
        <v>11.94</v>
      </c>
      <c r="E119" s="90">
        <v>11.94</v>
      </c>
      <c r="F119" s="90">
        <v>0</v>
      </c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89">
        <v>0</v>
      </c>
      <c r="N119" s="89">
        <v>0</v>
      </c>
      <c r="O119" s="89">
        <v>0</v>
      </c>
      <c r="P119" s="90">
        <v>0</v>
      </c>
      <c r="Q119" s="90">
        <v>0</v>
      </c>
      <c r="R119" s="90">
        <v>0</v>
      </c>
    </row>
    <row r="120" ht="18" customHeight="1" spans="1:18">
      <c r="A120" s="88"/>
      <c r="B120" s="88" t="s">
        <v>242</v>
      </c>
      <c r="C120" s="89">
        <f t="shared" ref="C120:R120" si="45">C121</f>
        <v>243.23</v>
      </c>
      <c r="D120" s="89">
        <f t="shared" si="45"/>
        <v>243.23</v>
      </c>
      <c r="E120" s="90">
        <f t="shared" si="45"/>
        <v>243.23</v>
      </c>
      <c r="F120" s="90">
        <f t="shared" si="45"/>
        <v>0</v>
      </c>
      <c r="G120" s="90">
        <f t="shared" si="45"/>
        <v>0</v>
      </c>
      <c r="H120" s="90">
        <f t="shared" si="45"/>
        <v>0</v>
      </c>
      <c r="I120" s="90">
        <f t="shared" si="45"/>
        <v>0</v>
      </c>
      <c r="J120" s="90">
        <f t="shared" si="45"/>
        <v>0</v>
      </c>
      <c r="K120" s="90">
        <f t="shared" si="45"/>
        <v>0</v>
      </c>
      <c r="L120" s="90">
        <f t="shared" si="45"/>
        <v>0</v>
      </c>
      <c r="M120" s="89">
        <f t="shared" si="45"/>
        <v>0</v>
      </c>
      <c r="N120" s="89">
        <f t="shared" si="45"/>
        <v>0</v>
      </c>
      <c r="O120" s="89">
        <f t="shared" si="45"/>
        <v>0</v>
      </c>
      <c r="P120" s="90">
        <f t="shared" si="45"/>
        <v>0</v>
      </c>
      <c r="Q120" s="90">
        <f t="shared" si="45"/>
        <v>0</v>
      </c>
      <c r="R120" s="90">
        <f t="shared" si="45"/>
        <v>0</v>
      </c>
    </row>
    <row r="121" ht="18" customHeight="1" spans="1:18">
      <c r="A121" s="88" t="s">
        <v>43</v>
      </c>
      <c r="B121" s="88" t="s">
        <v>215</v>
      </c>
      <c r="C121" s="89">
        <f t="shared" ref="C121:R121" si="46">SUM(C122:C124)</f>
        <v>243.23</v>
      </c>
      <c r="D121" s="89">
        <f t="shared" si="46"/>
        <v>243.23</v>
      </c>
      <c r="E121" s="90">
        <f t="shared" si="46"/>
        <v>243.23</v>
      </c>
      <c r="F121" s="90">
        <f t="shared" si="46"/>
        <v>0</v>
      </c>
      <c r="G121" s="90">
        <f t="shared" si="46"/>
        <v>0</v>
      </c>
      <c r="H121" s="90">
        <f t="shared" si="46"/>
        <v>0</v>
      </c>
      <c r="I121" s="90">
        <f t="shared" si="46"/>
        <v>0</v>
      </c>
      <c r="J121" s="90">
        <f t="shared" si="46"/>
        <v>0</v>
      </c>
      <c r="K121" s="90">
        <f t="shared" si="46"/>
        <v>0</v>
      </c>
      <c r="L121" s="90">
        <f t="shared" si="46"/>
        <v>0</v>
      </c>
      <c r="M121" s="89">
        <f t="shared" si="46"/>
        <v>0</v>
      </c>
      <c r="N121" s="89">
        <f t="shared" si="46"/>
        <v>0</v>
      </c>
      <c r="O121" s="89">
        <f t="shared" si="46"/>
        <v>0</v>
      </c>
      <c r="P121" s="90">
        <f t="shared" si="46"/>
        <v>0</v>
      </c>
      <c r="Q121" s="90">
        <f t="shared" si="46"/>
        <v>0</v>
      </c>
      <c r="R121" s="90">
        <f t="shared" si="46"/>
        <v>0</v>
      </c>
    </row>
    <row r="122" ht="18" customHeight="1" spans="1:18">
      <c r="A122" s="88" t="s">
        <v>45</v>
      </c>
      <c r="B122" s="88" t="s">
        <v>216</v>
      </c>
      <c r="C122" s="89">
        <v>228.34</v>
      </c>
      <c r="D122" s="89">
        <v>228.34</v>
      </c>
      <c r="E122" s="90">
        <v>228.34</v>
      </c>
      <c r="F122" s="90">
        <v>0</v>
      </c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89">
        <v>0</v>
      </c>
      <c r="N122" s="89">
        <v>0</v>
      </c>
      <c r="O122" s="89">
        <v>0</v>
      </c>
      <c r="P122" s="90">
        <v>0</v>
      </c>
      <c r="Q122" s="90">
        <v>0</v>
      </c>
      <c r="R122" s="90">
        <v>0</v>
      </c>
    </row>
    <row r="123" ht="18" customHeight="1" spans="1:18">
      <c r="A123" s="88" t="s">
        <v>47</v>
      </c>
      <c r="B123" s="88" t="s">
        <v>217</v>
      </c>
      <c r="C123" s="89">
        <v>5.65</v>
      </c>
      <c r="D123" s="89">
        <v>5.65</v>
      </c>
      <c r="E123" s="90">
        <v>5.65</v>
      </c>
      <c r="F123" s="90">
        <v>0</v>
      </c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89">
        <v>0</v>
      </c>
      <c r="N123" s="89">
        <v>0</v>
      </c>
      <c r="O123" s="89">
        <v>0</v>
      </c>
      <c r="P123" s="90">
        <v>0</v>
      </c>
      <c r="Q123" s="90">
        <v>0</v>
      </c>
      <c r="R123" s="90">
        <v>0</v>
      </c>
    </row>
    <row r="124" ht="18" customHeight="1" spans="1:18">
      <c r="A124" s="88" t="s">
        <v>49</v>
      </c>
      <c r="B124" s="88" t="s">
        <v>218</v>
      </c>
      <c r="C124" s="89">
        <v>9.24</v>
      </c>
      <c r="D124" s="89">
        <v>9.24</v>
      </c>
      <c r="E124" s="90">
        <v>9.24</v>
      </c>
      <c r="F124" s="90">
        <v>0</v>
      </c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89">
        <v>0</v>
      </c>
      <c r="N124" s="89">
        <v>0</v>
      </c>
      <c r="O124" s="89">
        <v>0</v>
      </c>
      <c r="P124" s="90">
        <v>0</v>
      </c>
      <c r="Q124" s="90">
        <v>0</v>
      </c>
      <c r="R124" s="90">
        <v>0</v>
      </c>
    </row>
    <row r="125" ht="18" customHeight="1" spans="1:18">
      <c r="A125" s="88"/>
      <c r="B125" s="88" t="s">
        <v>243</v>
      </c>
      <c r="C125" s="89">
        <f t="shared" ref="C125:R126" si="47">C126</f>
        <v>5.2</v>
      </c>
      <c r="D125" s="89">
        <f t="shared" si="47"/>
        <v>5.2</v>
      </c>
      <c r="E125" s="90">
        <f t="shared" si="47"/>
        <v>5.2</v>
      </c>
      <c r="F125" s="90">
        <f t="shared" si="47"/>
        <v>0</v>
      </c>
      <c r="G125" s="90">
        <f t="shared" si="47"/>
        <v>0</v>
      </c>
      <c r="H125" s="90">
        <f t="shared" si="47"/>
        <v>0</v>
      </c>
      <c r="I125" s="90">
        <f t="shared" si="47"/>
        <v>0</v>
      </c>
      <c r="J125" s="90">
        <f t="shared" si="47"/>
        <v>0</v>
      </c>
      <c r="K125" s="90">
        <f t="shared" si="47"/>
        <v>0</v>
      </c>
      <c r="L125" s="90">
        <f t="shared" si="47"/>
        <v>0</v>
      </c>
      <c r="M125" s="89">
        <f t="shared" si="47"/>
        <v>0</v>
      </c>
      <c r="N125" s="89">
        <f t="shared" si="47"/>
        <v>0</v>
      </c>
      <c r="O125" s="89">
        <f t="shared" si="47"/>
        <v>0</v>
      </c>
      <c r="P125" s="90">
        <f t="shared" si="47"/>
        <v>0</v>
      </c>
      <c r="Q125" s="90">
        <f t="shared" si="47"/>
        <v>0</v>
      </c>
      <c r="R125" s="90">
        <f t="shared" si="47"/>
        <v>0</v>
      </c>
    </row>
    <row r="126" ht="18" customHeight="1" spans="1:18">
      <c r="A126" s="88" t="s">
        <v>43</v>
      </c>
      <c r="B126" s="88" t="s">
        <v>215</v>
      </c>
      <c r="C126" s="89">
        <f t="shared" si="47"/>
        <v>5.2</v>
      </c>
      <c r="D126" s="89">
        <f t="shared" si="47"/>
        <v>5.2</v>
      </c>
      <c r="E126" s="90">
        <f t="shared" si="47"/>
        <v>5.2</v>
      </c>
      <c r="F126" s="90">
        <f t="shared" si="47"/>
        <v>0</v>
      </c>
      <c r="G126" s="90">
        <f t="shared" si="47"/>
        <v>0</v>
      </c>
      <c r="H126" s="90">
        <f t="shared" si="47"/>
        <v>0</v>
      </c>
      <c r="I126" s="90">
        <f t="shared" si="47"/>
        <v>0</v>
      </c>
      <c r="J126" s="90">
        <f t="shared" si="47"/>
        <v>0</v>
      </c>
      <c r="K126" s="90">
        <f t="shared" si="47"/>
        <v>0</v>
      </c>
      <c r="L126" s="90">
        <f t="shared" si="47"/>
        <v>0</v>
      </c>
      <c r="M126" s="89">
        <f t="shared" si="47"/>
        <v>0</v>
      </c>
      <c r="N126" s="89">
        <f t="shared" si="47"/>
        <v>0</v>
      </c>
      <c r="O126" s="89">
        <f t="shared" si="47"/>
        <v>0</v>
      </c>
      <c r="P126" s="90">
        <f t="shared" si="47"/>
        <v>0</v>
      </c>
      <c r="Q126" s="90">
        <f t="shared" si="47"/>
        <v>0</v>
      </c>
      <c r="R126" s="90">
        <f t="shared" si="47"/>
        <v>0</v>
      </c>
    </row>
    <row r="127" ht="18" customHeight="1" spans="1:18">
      <c r="A127" s="88" t="s">
        <v>45</v>
      </c>
      <c r="B127" s="88" t="s">
        <v>216</v>
      </c>
      <c r="C127" s="89">
        <v>5.2</v>
      </c>
      <c r="D127" s="89">
        <v>5.2</v>
      </c>
      <c r="E127" s="90">
        <v>5.2</v>
      </c>
      <c r="F127" s="90">
        <v>0</v>
      </c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89">
        <v>0</v>
      </c>
      <c r="N127" s="89">
        <v>0</v>
      </c>
      <c r="O127" s="89">
        <v>0</v>
      </c>
      <c r="P127" s="90">
        <v>0</v>
      </c>
      <c r="Q127" s="90">
        <v>0</v>
      </c>
      <c r="R127" s="90">
        <v>0</v>
      </c>
    </row>
    <row r="128" ht="18" customHeight="1" spans="1:18">
      <c r="A128" s="88"/>
      <c r="B128" s="88" t="s">
        <v>244</v>
      </c>
      <c r="C128" s="89">
        <f t="shared" ref="C128:R128" si="48">C129</f>
        <v>38.28</v>
      </c>
      <c r="D128" s="89">
        <f t="shared" si="48"/>
        <v>38.28</v>
      </c>
      <c r="E128" s="90">
        <f t="shared" si="48"/>
        <v>38.28</v>
      </c>
      <c r="F128" s="90">
        <f t="shared" si="48"/>
        <v>0</v>
      </c>
      <c r="G128" s="90">
        <f t="shared" si="48"/>
        <v>0</v>
      </c>
      <c r="H128" s="90">
        <f t="shared" si="48"/>
        <v>0</v>
      </c>
      <c r="I128" s="90">
        <f t="shared" si="48"/>
        <v>0</v>
      </c>
      <c r="J128" s="90">
        <f t="shared" si="48"/>
        <v>0</v>
      </c>
      <c r="K128" s="90">
        <f t="shared" si="48"/>
        <v>0</v>
      </c>
      <c r="L128" s="90">
        <f t="shared" si="48"/>
        <v>0</v>
      </c>
      <c r="M128" s="89">
        <f t="shared" si="48"/>
        <v>0</v>
      </c>
      <c r="N128" s="89">
        <f t="shared" si="48"/>
        <v>0</v>
      </c>
      <c r="O128" s="89">
        <f t="shared" si="48"/>
        <v>0</v>
      </c>
      <c r="P128" s="90">
        <f t="shared" si="48"/>
        <v>0</v>
      </c>
      <c r="Q128" s="90">
        <f t="shared" si="48"/>
        <v>0</v>
      </c>
      <c r="R128" s="90">
        <f t="shared" si="48"/>
        <v>0</v>
      </c>
    </row>
    <row r="129" ht="18" customHeight="1" spans="1:18">
      <c r="A129" s="88" t="s">
        <v>43</v>
      </c>
      <c r="B129" s="88" t="s">
        <v>215</v>
      </c>
      <c r="C129" s="89">
        <f t="shared" ref="C129:R129" si="49">SUM(C130:C132)</f>
        <v>38.28</v>
      </c>
      <c r="D129" s="89">
        <f t="shared" si="49"/>
        <v>38.28</v>
      </c>
      <c r="E129" s="90">
        <f t="shared" si="49"/>
        <v>38.28</v>
      </c>
      <c r="F129" s="90">
        <f t="shared" si="49"/>
        <v>0</v>
      </c>
      <c r="G129" s="90">
        <f t="shared" si="49"/>
        <v>0</v>
      </c>
      <c r="H129" s="90">
        <f t="shared" si="49"/>
        <v>0</v>
      </c>
      <c r="I129" s="90">
        <f t="shared" si="49"/>
        <v>0</v>
      </c>
      <c r="J129" s="90">
        <f t="shared" si="49"/>
        <v>0</v>
      </c>
      <c r="K129" s="90">
        <f t="shared" si="49"/>
        <v>0</v>
      </c>
      <c r="L129" s="90">
        <f t="shared" si="49"/>
        <v>0</v>
      </c>
      <c r="M129" s="89">
        <f t="shared" si="49"/>
        <v>0</v>
      </c>
      <c r="N129" s="89">
        <f t="shared" si="49"/>
        <v>0</v>
      </c>
      <c r="O129" s="89">
        <f t="shared" si="49"/>
        <v>0</v>
      </c>
      <c r="P129" s="90">
        <f t="shared" si="49"/>
        <v>0</v>
      </c>
      <c r="Q129" s="90">
        <f t="shared" si="49"/>
        <v>0</v>
      </c>
      <c r="R129" s="90">
        <f t="shared" si="49"/>
        <v>0</v>
      </c>
    </row>
    <row r="130" ht="18" customHeight="1" spans="1:18">
      <c r="A130" s="88" t="s">
        <v>45</v>
      </c>
      <c r="B130" s="88" t="s">
        <v>216</v>
      </c>
      <c r="C130" s="89">
        <v>35.31</v>
      </c>
      <c r="D130" s="89">
        <v>35.31</v>
      </c>
      <c r="E130" s="90">
        <v>35.31</v>
      </c>
      <c r="F130" s="90">
        <v>0</v>
      </c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89">
        <v>0</v>
      </c>
      <c r="N130" s="89">
        <v>0</v>
      </c>
      <c r="O130" s="89">
        <v>0</v>
      </c>
      <c r="P130" s="90">
        <v>0</v>
      </c>
      <c r="Q130" s="90">
        <v>0</v>
      </c>
      <c r="R130" s="90">
        <v>0</v>
      </c>
    </row>
    <row r="131" ht="18" customHeight="1" spans="1:18">
      <c r="A131" s="88" t="s">
        <v>47</v>
      </c>
      <c r="B131" s="88" t="s">
        <v>217</v>
      </c>
      <c r="C131" s="89">
        <v>1.16</v>
      </c>
      <c r="D131" s="89">
        <v>1.16</v>
      </c>
      <c r="E131" s="90">
        <v>1.16</v>
      </c>
      <c r="F131" s="90">
        <v>0</v>
      </c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89">
        <v>0</v>
      </c>
      <c r="N131" s="89">
        <v>0</v>
      </c>
      <c r="O131" s="89">
        <v>0</v>
      </c>
      <c r="P131" s="90">
        <v>0</v>
      </c>
      <c r="Q131" s="90">
        <v>0</v>
      </c>
      <c r="R131" s="90">
        <v>0</v>
      </c>
    </row>
    <row r="132" ht="18" customHeight="1" spans="1:18">
      <c r="A132" s="88" t="s">
        <v>49</v>
      </c>
      <c r="B132" s="88" t="s">
        <v>218</v>
      </c>
      <c r="C132" s="89">
        <v>1.81</v>
      </c>
      <c r="D132" s="89">
        <v>1.81</v>
      </c>
      <c r="E132" s="90">
        <v>1.81</v>
      </c>
      <c r="F132" s="90">
        <v>0</v>
      </c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89">
        <v>0</v>
      </c>
      <c r="N132" s="89">
        <v>0</v>
      </c>
      <c r="O132" s="89">
        <v>0</v>
      </c>
      <c r="P132" s="90">
        <v>0</v>
      </c>
      <c r="Q132" s="90">
        <v>0</v>
      </c>
      <c r="R132" s="90">
        <v>0</v>
      </c>
    </row>
    <row r="133" ht="18" customHeight="1" spans="1:18">
      <c r="A133" s="88"/>
      <c r="B133" s="88" t="s">
        <v>245</v>
      </c>
      <c r="C133" s="89">
        <f t="shared" ref="C133:R133" si="50">C134</f>
        <v>195.84</v>
      </c>
      <c r="D133" s="89">
        <f t="shared" si="50"/>
        <v>195.84</v>
      </c>
      <c r="E133" s="90">
        <f t="shared" si="50"/>
        <v>195.84</v>
      </c>
      <c r="F133" s="90">
        <f t="shared" si="50"/>
        <v>0</v>
      </c>
      <c r="G133" s="90">
        <f t="shared" si="50"/>
        <v>0</v>
      </c>
      <c r="H133" s="90">
        <f t="shared" si="50"/>
        <v>0</v>
      </c>
      <c r="I133" s="90">
        <f t="shared" si="50"/>
        <v>0</v>
      </c>
      <c r="J133" s="90">
        <f t="shared" si="50"/>
        <v>0</v>
      </c>
      <c r="K133" s="90">
        <f t="shared" si="50"/>
        <v>0</v>
      </c>
      <c r="L133" s="90">
        <f t="shared" si="50"/>
        <v>0</v>
      </c>
      <c r="M133" s="89">
        <f t="shared" si="50"/>
        <v>0</v>
      </c>
      <c r="N133" s="89">
        <f t="shared" si="50"/>
        <v>0</v>
      </c>
      <c r="O133" s="89">
        <f t="shared" si="50"/>
        <v>0</v>
      </c>
      <c r="P133" s="90">
        <f t="shared" si="50"/>
        <v>0</v>
      </c>
      <c r="Q133" s="90">
        <f t="shared" si="50"/>
        <v>0</v>
      </c>
      <c r="R133" s="90">
        <f t="shared" si="50"/>
        <v>0</v>
      </c>
    </row>
    <row r="134" ht="18" customHeight="1" spans="1:18">
      <c r="A134" s="88" t="s">
        <v>43</v>
      </c>
      <c r="B134" s="88" t="s">
        <v>215</v>
      </c>
      <c r="C134" s="89">
        <f t="shared" ref="C134:R134" si="51">SUM(C135:C137)</f>
        <v>195.84</v>
      </c>
      <c r="D134" s="89">
        <f t="shared" si="51"/>
        <v>195.84</v>
      </c>
      <c r="E134" s="90">
        <f t="shared" si="51"/>
        <v>195.84</v>
      </c>
      <c r="F134" s="90">
        <f t="shared" si="51"/>
        <v>0</v>
      </c>
      <c r="G134" s="90">
        <f t="shared" si="51"/>
        <v>0</v>
      </c>
      <c r="H134" s="90">
        <f t="shared" si="51"/>
        <v>0</v>
      </c>
      <c r="I134" s="90">
        <f t="shared" si="51"/>
        <v>0</v>
      </c>
      <c r="J134" s="90">
        <f t="shared" si="51"/>
        <v>0</v>
      </c>
      <c r="K134" s="90">
        <f t="shared" si="51"/>
        <v>0</v>
      </c>
      <c r="L134" s="90">
        <f t="shared" si="51"/>
        <v>0</v>
      </c>
      <c r="M134" s="89">
        <f t="shared" si="51"/>
        <v>0</v>
      </c>
      <c r="N134" s="89">
        <f t="shared" si="51"/>
        <v>0</v>
      </c>
      <c r="O134" s="89">
        <f t="shared" si="51"/>
        <v>0</v>
      </c>
      <c r="P134" s="90">
        <f t="shared" si="51"/>
        <v>0</v>
      </c>
      <c r="Q134" s="90">
        <f t="shared" si="51"/>
        <v>0</v>
      </c>
      <c r="R134" s="90">
        <f t="shared" si="51"/>
        <v>0</v>
      </c>
    </row>
    <row r="135" ht="18" customHeight="1" spans="1:18">
      <c r="A135" s="88" t="s">
        <v>45</v>
      </c>
      <c r="B135" s="88" t="s">
        <v>216</v>
      </c>
      <c r="C135" s="89">
        <v>178.56</v>
      </c>
      <c r="D135" s="89">
        <v>178.56</v>
      </c>
      <c r="E135" s="90">
        <v>178.56</v>
      </c>
      <c r="F135" s="90">
        <v>0</v>
      </c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89">
        <v>0</v>
      </c>
      <c r="N135" s="89">
        <v>0</v>
      </c>
      <c r="O135" s="89">
        <v>0</v>
      </c>
      <c r="P135" s="90">
        <v>0</v>
      </c>
      <c r="Q135" s="90">
        <v>0</v>
      </c>
      <c r="R135" s="90">
        <v>0</v>
      </c>
    </row>
    <row r="136" ht="18" customHeight="1" spans="1:18">
      <c r="A136" s="88" t="s">
        <v>47</v>
      </c>
      <c r="B136" s="88" t="s">
        <v>217</v>
      </c>
      <c r="C136" s="89">
        <v>7.68</v>
      </c>
      <c r="D136" s="89">
        <v>7.68</v>
      </c>
      <c r="E136" s="90">
        <v>7.68</v>
      </c>
      <c r="F136" s="90">
        <v>0</v>
      </c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89">
        <v>0</v>
      </c>
      <c r="N136" s="89">
        <v>0</v>
      </c>
      <c r="O136" s="89">
        <v>0</v>
      </c>
      <c r="P136" s="90">
        <v>0</v>
      </c>
      <c r="Q136" s="90">
        <v>0</v>
      </c>
      <c r="R136" s="90">
        <v>0</v>
      </c>
    </row>
    <row r="137" ht="18" customHeight="1" spans="1:18">
      <c r="A137" s="88" t="s">
        <v>49</v>
      </c>
      <c r="B137" s="88" t="s">
        <v>218</v>
      </c>
      <c r="C137" s="89">
        <v>9.6</v>
      </c>
      <c r="D137" s="89">
        <v>9.6</v>
      </c>
      <c r="E137" s="90">
        <v>9.6</v>
      </c>
      <c r="F137" s="90">
        <v>0</v>
      </c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89">
        <v>0</v>
      </c>
      <c r="N137" s="89">
        <v>0</v>
      </c>
      <c r="O137" s="89">
        <v>0</v>
      </c>
      <c r="P137" s="90">
        <v>0</v>
      </c>
      <c r="Q137" s="90">
        <v>0</v>
      </c>
      <c r="R137" s="90">
        <v>0</v>
      </c>
    </row>
    <row r="138" ht="18" customHeight="1" spans="1:18">
      <c r="A138" s="88"/>
      <c r="B138" s="88" t="s">
        <v>246</v>
      </c>
      <c r="C138" s="89">
        <f t="shared" ref="C138:R138" si="52">C139</f>
        <v>224.52</v>
      </c>
      <c r="D138" s="89">
        <f t="shared" si="52"/>
        <v>224.52</v>
      </c>
      <c r="E138" s="90">
        <f t="shared" si="52"/>
        <v>224.52</v>
      </c>
      <c r="F138" s="90">
        <f t="shared" si="52"/>
        <v>0</v>
      </c>
      <c r="G138" s="90">
        <f t="shared" si="52"/>
        <v>0</v>
      </c>
      <c r="H138" s="90">
        <f t="shared" si="52"/>
        <v>0</v>
      </c>
      <c r="I138" s="90">
        <f t="shared" si="52"/>
        <v>0</v>
      </c>
      <c r="J138" s="90">
        <f t="shared" si="52"/>
        <v>0</v>
      </c>
      <c r="K138" s="90">
        <f t="shared" si="52"/>
        <v>0</v>
      </c>
      <c r="L138" s="90">
        <f t="shared" si="52"/>
        <v>0</v>
      </c>
      <c r="M138" s="89">
        <f t="shared" si="52"/>
        <v>0</v>
      </c>
      <c r="N138" s="89">
        <f t="shared" si="52"/>
        <v>0</v>
      </c>
      <c r="O138" s="89">
        <f t="shared" si="52"/>
        <v>0</v>
      </c>
      <c r="P138" s="90">
        <f t="shared" si="52"/>
        <v>0</v>
      </c>
      <c r="Q138" s="90">
        <f t="shared" si="52"/>
        <v>0</v>
      </c>
      <c r="R138" s="90">
        <f t="shared" si="52"/>
        <v>0</v>
      </c>
    </row>
    <row r="139" ht="18" customHeight="1" spans="1:18">
      <c r="A139" s="88" t="s">
        <v>43</v>
      </c>
      <c r="B139" s="88" t="s">
        <v>215</v>
      </c>
      <c r="C139" s="89">
        <f t="shared" ref="C139:R139" si="53">SUM(C140:C142)</f>
        <v>224.52</v>
      </c>
      <c r="D139" s="89">
        <f t="shared" si="53"/>
        <v>224.52</v>
      </c>
      <c r="E139" s="90">
        <f t="shared" si="53"/>
        <v>224.52</v>
      </c>
      <c r="F139" s="90">
        <f t="shared" si="53"/>
        <v>0</v>
      </c>
      <c r="G139" s="90">
        <f t="shared" si="53"/>
        <v>0</v>
      </c>
      <c r="H139" s="90">
        <f t="shared" si="53"/>
        <v>0</v>
      </c>
      <c r="I139" s="90">
        <f t="shared" si="53"/>
        <v>0</v>
      </c>
      <c r="J139" s="90">
        <f t="shared" si="53"/>
        <v>0</v>
      </c>
      <c r="K139" s="90">
        <f t="shared" si="53"/>
        <v>0</v>
      </c>
      <c r="L139" s="90">
        <f t="shared" si="53"/>
        <v>0</v>
      </c>
      <c r="M139" s="89">
        <f t="shared" si="53"/>
        <v>0</v>
      </c>
      <c r="N139" s="89">
        <f t="shared" si="53"/>
        <v>0</v>
      </c>
      <c r="O139" s="89">
        <f t="shared" si="53"/>
        <v>0</v>
      </c>
      <c r="P139" s="90">
        <f t="shared" si="53"/>
        <v>0</v>
      </c>
      <c r="Q139" s="90">
        <f t="shared" si="53"/>
        <v>0</v>
      </c>
      <c r="R139" s="90">
        <f t="shared" si="53"/>
        <v>0</v>
      </c>
    </row>
    <row r="140" ht="18" customHeight="1" spans="1:18">
      <c r="A140" s="88" t="s">
        <v>45</v>
      </c>
      <c r="B140" s="88" t="s">
        <v>216</v>
      </c>
      <c r="C140" s="89">
        <v>210.77</v>
      </c>
      <c r="D140" s="89">
        <v>210.77</v>
      </c>
      <c r="E140" s="90">
        <v>210.77</v>
      </c>
      <c r="F140" s="90">
        <v>0</v>
      </c>
      <c r="G140" s="90">
        <v>0</v>
      </c>
      <c r="H140" s="90">
        <v>0</v>
      </c>
      <c r="I140" s="90">
        <v>0</v>
      </c>
      <c r="J140" s="90">
        <v>0</v>
      </c>
      <c r="K140" s="90">
        <v>0</v>
      </c>
      <c r="L140" s="90">
        <v>0</v>
      </c>
      <c r="M140" s="89">
        <v>0</v>
      </c>
      <c r="N140" s="89">
        <v>0</v>
      </c>
      <c r="O140" s="89">
        <v>0</v>
      </c>
      <c r="P140" s="90">
        <v>0</v>
      </c>
      <c r="Q140" s="90">
        <v>0</v>
      </c>
      <c r="R140" s="90">
        <v>0</v>
      </c>
    </row>
    <row r="141" ht="18" customHeight="1" spans="1:18">
      <c r="A141" s="88" t="s">
        <v>47</v>
      </c>
      <c r="B141" s="88" t="s">
        <v>217</v>
      </c>
      <c r="C141" s="89">
        <v>5.22</v>
      </c>
      <c r="D141" s="89">
        <v>5.22</v>
      </c>
      <c r="E141" s="90">
        <v>5.22</v>
      </c>
      <c r="F141" s="90">
        <v>0</v>
      </c>
      <c r="G141" s="90">
        <v>0</v>
      </c>
      <c r="H141" s="90">
        <v>0</v>
      </c>
      <c r="I141" s="90">
        <v>0</v>
      </c>
      <c r="J141" s="90">
        <v>0</v>
      </c>
      <c r="K141" s="90">
        <v>0</v>
      </c>
      <c r="L141" s="90">
        <v>0</v>
      </c>
      <c r="M141" s="89">
        <v>0</v>
      </c>
      <c r="N141" s="89">
        <v>0</v>
      </c>
      <c r="O141" s="89">
        <v>0</v>
      </c>
      <c r="P141" s="90">
        <v>0</v>
      </c>
      <c r="Q141" s="90">
        <v>0</v>
      </c>
      <c r="R141" s="90">
        <v>0</v>
      </c>
    </row>
    <row r="142" ht="18" customHeight="1" spans="1:18">
      <c r="A142" s="88" t="s">
        <v>49</v>
      </c>
      <c r="B142" s="88" t="s">
        <v>218</v>
      </c>
      <c r="C142" s="89">
        <v>8.53</v>
      </c>
      <c r="D142" s="89">
        <v>8.53</v>
      </c>
      <c r="E142" s="90">
        <v>8.53</v>
      </c>
      <c r="F142" s="90">
        <v>0</v>
      </c>
      <c r="G142" s="90">
        <v>0</v>
      </c>
      <c r="H142" s="90">
        <v>0</v>
      </c>
      <c r="I142" s="90">
        <v>0</v>
      </c>
      <c r="J142" s="90">
        <v>0</v>
      </c>
      <c r="K142" s="90">
        <v>0</v>
      </c>
      <c r="L142" s="90">
        <v>0</v>
      </c>
      <c r="M142" s="89">
        <v>0</v>
      </c>
      <c r="N142" s="89">
        <v>0</v>
      </c>
      <c r="O142" s="89">
        <v>0</v>
      </c>
      <c r="P142" s="90">
        <v>0</v>
      </c>
      <c r="Q142" s="90">
        <v>0</v>
      </c>
      <c r="R142" s="90">
        <v>0</v>
      </c>
    </row>
  </sheetData>
  <sheetProtection formatCells="0" formatColumns="0" formatRows="0"/>
  <mergeCells count="9">
    <mergeCell ref="K4:L4"/>
    <mergeCell ref="M4:O4"/>
    <mergeCell ref="A4:A5"/>
    <mergeCell ref="B4:B5"/>
    <mergeCell ref="C4:C5"/>
    <mergeCell ref="J4:J5"/>
    <mergeCell ref="P4:P5"/>
    <mergeCell ref="Q4:Q5"/>
    <mergeCell ref="R4:R5"/>
  </mergeCells>
  <printOptions horizontalCentered="1"/>
  <pageMargins left="0.393055555555556" right="0.393055555555556" top="0.786805555555556" bottom="0.786805555555556" header="0.511805555555556" footer="0.511805555555556"/>
  <pageSetup paperSize="9" scale="69" fitToHeight="100" orientation="landscape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35"/>
  <sheetViews>
    <sheetView showGridLines="0" showZeros="0" workbookViewId="0">
      <selection activeCell="F22" sqref="F22"/>
    </sheetView>
  </sheetViews>
  <sheetFormatPr defaultColWidth="9" defaultRowHeight="11.25"/>
  <cols>
    <col min="1" max="3" width="4" style="2" customWidth="1"/>
    <col min="4" max="4" width="8.875" style="2" customWidth="1"/>
    <col min="5" max="5" width="13.75" style="2" customWidth="1"/>
    <col min="6" max="6" width="12.375" style="2" customWidth="1"/>
    <col min="7" max="7" width="8.625" style="2" customWidth="1"/>
    <col min="8" max="8" width="7.375" style="2" customWidth="1"/>
    <col min="9" max="9" width="8.375" style="2" customWidth="1"/>
    <col min="10" max="43" width="7.375" style="2" customWidth="1"/>
    <col min="44" max="44" width="9.25" style="2" customWidth="1"/>
    <col min="45" max="51" width="6.875" style="2" customWidth="1"/>
    <col min="52" max="16384" width="9" style="2"/>
  </cols>
  <sheetData>
    <row r="1" ht="25.5" customHeight="1" spans="1:51">
      <c r="A1" s="3"/>
      <c r="B1" s="3"/>
      <c r="C1" s="4"/>
      <c r="D1" s="4"/>
      <c r="E1" s="5"/>
      <c r="F1" s="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 s="32"/>
      <c r="AS1" s="33"/>
      <c r="AT1" s="33"/>
      <c r="AU1" s="33"/>
      <c r="AV1" s="33"/>
      <c r="AW1" s="33"/>
      <c r="AX1" s="33"/>
      <c r="AY1" s="33"/>
    </row>
    <row r="2" ht="25.5" customHeight="1" spans="1:51">
      <c r="A2" s="7" t="s">
        <v>247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33"/>
      <c r="AT2" s="33"/>
      <c r="AU2" s="33"/>
      <c r="AV2" s="33"/>
      <c r="AW2" s="33"/>
      <c r="AX2" s="33"/>
      <c r="AY2" s="33"/>
    </row>
    <row r="3" ht="25.5" customHeight="1" spans="1:51">
      <c r="A3" s="8" t="s">
        <v>36</v>
      </c>
      <c r="B3" s="8"/>
      <c r="C3" s="8"/>
      <c r="D3" s="9"/>
      <c r="E3" s="10"/>
      <c r="F3" s="6"/>
      <c r="G3" s="1"/>
      <c r="H3"/>
      <c r="I3" s="1"/>
      <c r="J3" s="1"/>
      <c r="K3" s="1"/>
      <c r="L3" s="1"/>
      <c r="M3" s="1"/>
      <c r="N3" s="1"/>
      <c r="O3" s="1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 s="1"/>
      <c r="AM3"/>
      <c r="AN3"/>
      <c r="AO3"/>
      <c r="AP3"/>
      <c r="AQ3"/>
      <c r="AR3" s="34" t="s">
        <v>2</v>
      </c>
      <c r="AS3" s="33"/>
      <c r="AT3" s="33"/>
      <c r="AU3" s="33"/>
      <c r="AV3" s="33"/>
      <c r="AW3" s="33"/>
      <c r="AX3" s="33"/>
      <c r="AY3" s="33"/>
    </row>
    <row r="4" ht="24" customHeight="1" spans="1:51">
      <c r="A4" s="11" t="s">
        <v>52</v>
      </c>
      <c r="B4" s="11"/>
      <c r="C4" s="11"/>
      <c r="D4" s="12" t="s">
        <v>37</v>
      </c>
      <c r="E4" s="13" t="s">
        <v>53</v>
      </c>
      <c r="F4" s="12" t="s">
        <v>248</v>
      </c>
      <c r="G4" s="14" t="s">
        <v>60</v>
      </c>
      <c r="H4" s="14"/>
      <c r="I4" s="14"/>
      <c r="J4" s="24"/>
      <c r="K4" s="24"/>
      <c r="L4" s="14"/>
      <c r="M4" s="24"/>
      <c r="N4" s="24"/>
      <c r="O4" s="14"/>
      <c r="P4" s="14"/>
      <c r="Q4" s="14"/>
      <c r="R4" s="14"/>
      <c r="S4" s="14"/>
      <c r="T4" s="14"/>
      <c r="U4" s="14"/>
      <c r="V4" s="14"/>
      <c r="W4" s="14"/>
      <c r="X4" s="14" t="s">
        <v>62</v>
      </c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 t="s">
        <v>249</v>
      </c>
      <c r="AK4" s="14"/>
      <c r="AL4" s="14"/>
      <c r="AM4" s="14"/>
      <c r="AN4" s="14"/>
      <c r="AO4" s="14"/>
      <c r="AP4" s="14"/>
      <c r="AQ4" s="14"/>
      <c r="AR4" s="12" t="s">
        <v>250</v>
      </c>
      <c r="AS4" s="33"/>
      <c r="AT4" s="33"/>
      <c r="AU4" s="33"/>
      <c r="AV4" s="33"/>
      <c r="AW4" s="33"/>
      <c r="AX4" s="33"/>
      <c r="AY4" s="33"/>
    </row>
    <row r="5" ht="25.5" customHeight="1" spans="1:51">
      <c r="A5" s="15" t="s">
        <v>56</v>
      </c>
      <c r="B5" s="16" t="s">
        <v>57</v>
      </c>
      <c r="C5" s="16" t="s">
        <v>58</v>
      </c>
      <c r="D5" s="12"/>
      <c r="E5" s="13"/>
      <c r="F5" s="12"/>
      <c r="G5" s="17" t="s">
        <v>251</v>
      </c>
      <c r="H5" s="17" t="s">
        <v>252</v>
      </c>
      <c r="I5" s="17" t="s">
        <v>253</v>
      </c>
      <c r="J5" s="17" t="s">
        <v>254</v>
      </c>
      <c r="K5" s="17" t="s">
        <v>255</v>
      </c>
      <c r="L5" s="25" t="s">
        <v>256</v>
      </c>
      <c r="M5" s="12" t="s">
        <v>257</v>
      </c>
      <c r="N5" s="12" t="s">
        <v>258</v>
      </c>
      <c r="O5" s="26" t="s">
        <v>259</v>
      </c>
      <c r="P5" s="17" t="s">
        <v>260</v>
      </c>
      <c r="Q5" s="17" t="s">
        <v>261</v>
      </c>
      <c r="R5" s="17" t="s">
        <v>262</v>
      </c>
      <c r="S5" s="17" t="s">
        <v>263</v>
      </c>
      <c r="T5" s="27" t="s">
        <v>264</v>
      </c>
      <c r="U5" s="27" t="s">
        <v>265</v>
      </c>
      <c r="V5" s="28" t="s">
        <v>266</v>
      </c>
      <c r="W5" s="17" t="s">
        <v>267</v>
      </c>
      <c r="X5" s="17" t="s">
        <v>251</v>
      </c>
      <c r="Y5" s="17" t="s">
        <v>268</v>
      </c>
      <c r="Z5" s="17" t="s">
        <v>269</v>
      </c>
      <c r="AA5" s="17" t="s">
        <v>270</v>
      </c>
      <c r="AB5" s="17" t="s">
        <v>271</v>
      </c>
      <c r="AC5" s="17" t="s">
        <v>272</v>
      </c>
      <c r="AD5" s="17"/>
      <c r="AE5" s="17"/>
      <c r="AF5" s="12" t="s">
        <v>273</v>
      </c>
      <c r="AG5" s="12" t="s">
        <v>274</v>
      </c>
      <c r="AH5" s="30" t="s">
        <v>275</v>
      </c>
      <c r="AI5" s="27" t="s">
        <v>276</v>
      </c>
      <c r="AJ5" s="12" t="s">
        <v>277</v>
      </c>
      <c r="AK5" s="12" t="s">
        <v>278</v>
      </c>
      <c r="AL5" s="12" t="s">
        <v>279</v>
      </c>
      <c r="AM5" s="12" t="s">
        <v>280</v>
      </c>
      <c r="AN5" s="12" t="s">
        <v>281</v>
      </c>
      <c r="AO5" s="12" t="s">
        <v>282</v>
      </c>
      <c r="AP5" s="35" t="s">
        <v>283</v>
      </c>
      <c r="AQ5" s="36" t="s">
        <v>284</v>
      </c>
      <c r="AR5" s="12"/>
      <c r="AS5" s="33"/>
      <c r="AT5" s="33"/>
      <c r="AU5" s="33"/>
      <c r="AV5" s="33"/>
      <c r="AW5" s="33"/>
      <c r="AX5" s="33"/>
      <c r="AY5" s="33"/>
    </row>
    <row r="6" ht="33" customHeight="1" spans="1:51">
      <c r="A6" s="15"/>
      <c r="B6" s="16"/>
      <c r="C6" s="16"/>
      <c r="D6" s="12"/>
      <c r="E6" s="13"/>
      <c r="F6" s="12"/>
      <c r="G6" s="17"/>
      <c r="H6" s="17"/>
      <c r="I6" s="17"/>
      <c r="J6" s="17"/>
      <c r="K6" s="17"/>
      <c r="L6" s="25"/>
      <c r="M6" s="12"/>
      <c r="N6" s="12"/>
      <c r="O6" s="26"/>
      <c r="P6" s="17"/>
      <c r="Q6" s="17"/>
      <c r="R6" s="17"/>
      <c r="S6" s="17"/>
      <c r="T6" s="29"/>
      <c r="U6" s="29"/>
      <c r="V6" s="29"/>
      <c r="W6" s="17"/>
      <c r="X6" s="17"/>
      <c r="Y6" s="17"/>
      <c r="Z6" s="17"/>
      <c r="AA6" s="17"/>
      <c r="AB6" s="17"/>
      <c r="AC6" s="17" t="s">
        <v>59</v>
      </c>
      <c r="AD6" s="17" t="s">
        <v>285</v>
      </c>
      <c r="AE6" s="17" t="s">
        <v>286</v>
      </c>
      <c r="AF6" s="12"/>
      <c r="AG6" s="12"/>
      <c r="AH6" s="31"/>
      <c r="AI6" s="29"/>
      <c r="AJ6" s="12"/>
      <c r="AK6" s="12"/>
      <c r="AL6" s="12"/>
      <c r="AM6" s="12"/>
      <c r="AN6" s="12"/>
      <c r="AO6" s="12"/>
      <c r="AP6" s="35"/>
      <c r="AQ6" s="37"/>
      <c r="AR6" s="12"/>
      <c r="AS6" s="33"/>
      <c r="AT6" s="33"/>
      <c r="AU6" s="33"/>
      <c r="AV6" s="33"/>
      <c r="AW6" s="33"/>
      <c r="AX6" s="33"/>
      <c r="AY6" s="33"/>
    </row>
    <row r="7" ht="17.25" customHeight="1" spans="1:51">
      <c r="A7" s="18" t="s">
        <v>42</v>
      </c>
      <c r="B7" s="18" t="s">
        <v>42</v>
      </c>
      <c r="C7" s="18" t="s">
        <v>42</v>
      </c>
      <c r="D7" s="18" t="s">
        <v>42</v>
      </c>
      <c r="E7" s="18" t="s">
        <v>42</v>
      </c>
      <c r="F7" s="19">
        <v>1</v>
      </c>
      <c r="G7" s="19">
        <v>2</v>
      </c>
      <c r="H7" s="19">
        <v>3</v>
      </c>
      <c r="I7" s="19">
        <v>4</v>
      </c>
      <c r="J7" s="19">
        <v>5</v>
      </c>
      <c r="K7" s="19">
        <v>6</v>
      </c>
      <c r="L7" s="19">
        <v>7</v>
      </c>
      <c r="M7" s="19">
        <v>8</v>
      </c>
      <c r="N7" s="19">
        <v>9</v>
      </c>
      <c r="O7" s="19">
        <v>10</v>
      </c>
      <c r="P7" s="19">
        <v>11</v>
      </c>
      <c r="Q7" s="19">
        <v>12</v>
      </c>
      <c r="R7" s="19">
        <v>13</v>
      </c>
      <c r="S7" s="19">
        <v>14</v>
      </c>
      <c r="T7" s="19">
        <v>15</v>
      </c>
      <c r="U7" s="19">
        <v>16</v>
      </c>
      <c r="V7" s="19">
        <v>17</v>
      </c>
      <c r="W7" s="19">
        <v>18</v>
      </c>
      <c r="X7" s="19">
        <v>19</v>
      </c>
      <c r="Y7" s="19">
        <v>20</v>
      </c>
      <c r="Z7" s="19">
        <v>21</v>
      </c>
      <c r="AA7" s="19">
        <v>22</v>
      </c>
      <c r="AB7" s="19">
        <v>23</v>
      </c>
      <c r="AC7" s="19">
        <v>24</v>
      </c>
      <c r="AD7" s="19">
        <v>25</v>
      </c>
      <c r="AE7" s="19">
        <v>26</v>
      </c>
      <c r="AF7" s="19">
        <v>27</v>
      </c>
      <c r="AG7" s="19">
        <v>28</v>
      </c>
      <c r="AH7" s="19">
        <v>29</v>
      </c>
      <c r="AI7" s="19">
        <v>30</v>
      </c>
      <c r="AJ7" s="19">
        <v>31</v>
      </c>
      <c r="AK7" s="19">
        <v>32</v>
      </c>
      <c r="AL7" s="19">
        <v>33</v>
      </c>
      <c r="AM7" s="19">
        <v>34</v>
      </c>
      <c r="AN7" s="19">
        <v>35</v>
      </c>
      <c r="AO7" s="19">
        <v>36</v>
      </c>
      <c r="AP7" s="19">
        <v>37</v>
      </c>
      <c r="AQ7" s="19">
        <v>38</v>
      </c>
      <c r="AR7" s="19">
        <v>39</v>
      </c>
      <c r="AS7" s="38"/>
      <c r="AT7" s="39"/>
      <c r="AU7" s="39"/>
      <c r="AV7" s="39"/>
      <c r="AW7" s="39"/>
      <c r="AX7" s="39"/>
      <c r="AY7" s="39"/>
    </row>
    <row r="8" s="1" customFormat="1" ht="18.75" customHeight="1" spans="1:51">
      <c r="A8" s="20"/>
      <c r="B8" s="20"/>
      <c r="C8" s="20"/>
      <c r="D8" s="21"/>
      <c r="E8" s="22" t="s">
        <v>39</v>
      </c>
      <c r="F8" s="23">
        <f t="shared" ref="F8:AR8" si="0">F9</f>
        <v>7884.51</v>
      </c>
      <c r="G8" s="23">
        <f t="shared" si="0"/>
        <v>3092.51</v>
      </c>
      <c r="H8" s="23">
        <f t="shared" si="0"/>
        <v>864.32</v>
      </c>
      <c r="I8" s="23">
        <f t="shared" si="0"/>
        <v>619.18</v>
      </c>
      <c r="J8" s="23">
        <f t="shared" si="0"/>
        <v>17.22</v>
      </c>
      <c r="K8" s="23">
        <f t="shared" si="0"/>
        <v>14.64</v>
      </c>
      <c r="L8" s="23">
        <f t="shared" si="0"/>
        <v>118.66</v>
      </c>
      <c r="M8" s="23">
        <f t="shared" si="0"/>
        <v>195.84</v>
      </c>
      <c r="N8" s="23">
        <f t="shared" si="0"/>
        <v>38.28</v>
      </c>
      <c r="O8" s="23">
        <f t="shared" si="0"/>
        <v>327.37</v>
      </c>
      <c r="P8" s="23">
        <f t="shared" si="0"/>
        <v>1.37</v>
      </c>
      <c r="Q8" s="23">
        <f t="shared" si="0"/>
        <v>243.23</v>
      </c>
      <c r="R8" s="23">
        <f t="shared" si="0"/>
        <v>9.36</v>
      </c>
      <c r="S8" s="23">
        <f t="shared" si="0"/>
        <v>3.74</v>
      </c>
      <c r="T8" s="23">
        <f t="shared" si="0"/>
        <v>288.87</v>
      </c>
      <c r="U8" s="23">
        <f t="shared" si="0"/>
        <v>125.91</v>
      </c>
      <c r="V8" s="23">
        <f t="shared" si="0"/>
        <v>224.52</v>
      </c>
      <c r="W8" s="23">
        <f t="shared" si="0"/>
        <v>0</v>
      </c>
      <c r="X8" s="23">
        <f t="shared" si="0"/>
        <v>341.52</v>
      </c>
      <c r="Y8" s="23">
        <f t="shared" si="0"/>
        <v>41.82</v>
      </c>
      <c r="Z8" s="23">
        <f t="shared" si="0"/>
        <v>0</v>
      </c>
      <c r="AA8" s="23">
        <f t="shared" si="0"/>
        <v>131.52</v>
      </c>
      <c r="AB8" s="23">
        <f t="shared" si="0"/>
        <v>29.47</v>
      </c>
      <c r="AC8" s="23">
        <f t="shared" si="0"/>
        <v>5.2</v>
      </c>
      <c r="AD8" s="23">
        <f t="shared" si="0"/>
        <v>5.2</v>
      </c>
      <c r="AE8" s="23">
        <f t="shared" si="0"/>
        <v>0</v>
      </c>
      <c r="AF8" s="23">
        <f t="shared" si="0"/>
        <v>0</v>
      </c>
      <c r="AG8" s="23">
        <f t="shared" si="0"/>
        <v>6.34</v>
      </c>
      <c r="AH8" s="23">
        <f t="shared" si="0"/>
        <v>5.91</v>
      </c>
      <c r="AI8" s="23">
        <f t="shared" si="0"/>
        <v>121.26</v>
      </c>
      <c r="AJ8" s="23">
        <f t="shared" si="0"/>
        <v>389.69</v>
      </c>
      <c r="AK8" s="23">
        <f t="shared" si="0"/>
        <v>119.1</v>
      </c>
      <c r="AL8" s="23">
        <f t="shared" si="0"/>
        <v>37.42</v>
      </c>
      <c r="AM8" s="23">
        <f t="shared" si="0"/>
        <v>46.78</v>
      </c>
      <c r="AN8" s="23">
        <f t="shared" si="0"/>
        <v>170.22</v>
      </c>
      <c r="AO8" s="23">
        <f t="shared" si="0"/>
        <v>0.95</v>
      </c>
      <c r="AP8" s="23">
        <f t="shared" si="0"/>
        <v>15.22</v>
      </c>
      <c r="AQ8" s="23">
        <f t="shared" si="0"/>
        <v>0</v>
      </c>
      <c r="AR8" s="23">
        <f t="shared" si="0"/>
        <v>4060.79</v>
      </c>
      <c r="AT8" s="40"/>
      <c r="AU8" s="40"/>
      <c r="AV8" s="40"/>
      <c r="AW8" s="40"/>
      <c r="AX8" s="40"/>
      <c r="AY8" s="40"/>
    </row>
    <row r="9" ht="18.75" customHeight="1" spans="1:51">
      <c r="A9" s="20"/>
      <c r="B9" s="20"/>
      <c r="C9" s="20"/>
      <c r="D9" s="21" t="s">
        <v>43</v>
      </c>
      <c r="E9" s="22" t="s">
        <v>44</v>
      </c>
      <c r="F9" s="23">
        <f t="shared" ref="F9:AR9" si="1">F10+F24+F29</f>
        <v>7884.51</v>
      </c>
      <c r="G9" s="23">
        <f t="shared" si="1"/>
        <v>3092.51</v>
      </c>
      <c r="H9" s="23">
        <f t="shared" si="1"/>
        <v>864.32</v>
      </c>
      <c r="I9" s="23">
        <f t="shared" si="1"/>
        <v>619.18</v>
      </c>
      <c r="J9" s="23">
        <f t="shared" si="1"/>
        <v>17.22</v>
      </c>
      <c r="K9" s="23">
        <f t="shared" si="1"/>
        <v>14.64</v>
      </c>
      <c r="L9" s="23">
        <f t="shared" si="1"/>
        <v>118.66</v>
      </c>
      <c r="M9" s="23">
        <f t="shared" si="1"/>
        <v>195.84</v>
      </c>
      <c r="N9" s="23">
        <f t="shared" si="1"/>
        <v>38.28</v>
      </c>
      <c r="O9" s="23">
        <f t="shared" si="1"/>
        <v>327.37</v>
      </c>
      <c r="P9" s="23">
        <f t="shared" si="1"/>
        <v>1.37</v>
      </c>
      <c r="Q9" s="23">
        <f t="shared" si="1"/>
        <v>243.23</v>
      </c>
      <c r="R9" s="23">
        <f t="shared" si="1"/>
        <v>9.36</v>
      </c>
      <c r="S9" s="23">
        <f t="shared" si="1"/>
        <v>3.74</v>
      </c>
      <c r="T9" s="23">
        <f t="shared" si="1"/>
        <v>288.87</v>
      </c>
      <c r="U9" s="23">
        <f t="shared" si="1"/>
        <v>125.91</v>
      </c>
      <c r="V9" s="23">
        <f t="shared" si="1"/>
        <v>224.52</v>
      </c>
      <c r="W9" s="23">
        <f t="shared" si="1"/>
        <v>0</v>
      </c>
      <c r="X9" s="23">
        <f t="shared" si="1"/>
        <v>341.52</v>
      </c>
      <c r="Y9" s="23">
        <f t="shared" si="1"/>
        <v>41.82</v>
      </c>
      <c r="Z9" s="23">
        <f t="shared" si="1"/>
        <v>0</v>
      </c>
      <c r="AA9" s="23">
        <f t="shared" si="1"/>
        <v>131.52</v>
      </c>
      <c r="AB9" s="23">
        <f t="shared" si="1"/>
        <v>29.47</v>
      </c>
      <c r="AC9" s="23">
        <f t="shared" si="1"/>
        <v>5.2</v>
      </c>
      <c r="AD9" s="23">
        <f t="shared" si="1"/>
        <v>5.2</v>
      </c>
      <c r="AE9" s="23">
        <f t="shared" si="1"/>
        <v>0</v>
      </c>
      <c r="AF9" s="23">
        <f t="shared" si="1"/>
        <v>0</v>
      </c>
      <c r="AG9" s="23">
        <f t="shared" si="1"/>
        <v>6.34</v>
      </c>
      <c r="AH9" s="23">
        <f t="shared" si="1"/>
        <v>5.91</v>
      </c>
      <c r="AI9" s="23">
        <f t="shared" si="1"/>
        <v>121.26</v>
      </c>
      <c r="AJ9" s="23">
        <f t="shared" si="1"/>
        <v>389.69</v>
      </c>
      <c r="AK9" s="23">
        <f t="shared" si="1"/>
        <v>119.1</v>
      </c>
      <c r="AL9" s="23">
        <f t="shared" si="1"/>
        <v>37.42</v>
      </c>
      <c r="AM9" s="23">
        <f t="shared" si="1"/>
        <v>46.78</v>
      </c>
      <c r="AN9" s="23">
        <f t="shared" si="1"/>
        <v>170.22</v>
      </c>
      <c r="AO9" s="23">
        <f t="shared" si="1"/>
        <v>0.95</v>
      </c>
      <c r="AP9" s="23">
        <f t="shared" si="1"/>
        <v>15.22</v>
      </c>
      <c r="AQ9" s="23">
        <f t="shared" si="1"/>
        <v>0</v>
      </c>
      <c r="AR9" s="23">
        <f t="shared" si="1"/>
        <v>4060.79</v>
      </c>
      <c r="AS9" s="33"/>
      <c r="AT9" s="33"/>
      <c r="AU9" s="33"/>
      <c r="AV9" s="33"/>
      <c r="AW9" s="33"/>
      <c r="AX9" s="33"/>
      <c r="AY9" s="33"/>
    </row>
    <row r="10" ht="18.75" customHeight="1" spans="1:51">
      <c r="A10" s="20"/>
      <c r="B10" s="20"/>
      <c r="C10" s="20"/>
      <c r="D10" s="21" t="s">
        <v>45</v>
      </c>
      <c r="E10" s="22" t="s">
        <v>46</v>
      </c>
      <c r="F10" s="23">
        <f t="shared" ref="F10:AR10" si="2">SUM(F11:F23)</f>
        <v>7675.8</v>
      </c>
      <c r="G10" s="23">
        <f t="shared" si="2"/>
        <v>2898.39</v>
      </c>
      <c r="H10" s="23">
        <f t="shared" si="2"/>
        <v>805.59</v>
      </c>
      <c r="I10" s="23">
        <f t="shared" si="2"/>
        <v>618.32</v>
      </c>
      <c r="J10" s="23">
        <f t="shared" si="2"/>
        <v>0</v>
      </c>
      <c r="K10" s="23">
        <f t="shared" si="2"/>
        <v>0</v>
      </c>
      <c r="L10" s="23">
        <f t="shared" si="2"/>
        <v>118.66</v>
      </c>
      <c r="M10" s="23">
        <f t="shared" si="2"/>
        <v>178.56</v>
      </c>
      <c r="N10" s="23">
        <f t="shared" si="2"/>
        <v>35.31</v>
      </c>
      <c r="O10" s="23">
        <f t="shared" si="2"/>
        <v>308.51</v>
      </c>
      <c r="P10" s="23">
        <f t="shared" si="2"/>
        <v>0</v>
      </c>
      <c r="Q10" s="23">
        <f t="shared" si="2"/>
        <v>228.34</v>
      </c>
      <c r="R10" s="23">
        <f t="shared" si="2"/>
        <v>8.78</v>
      </c>
      <c r="S10" s="23">
        <f t="shared" si="2"/>
        <v>3.51</v>
      </c>
      <c r="T10" s="23">
        <f t="shared" si="2"/>
        <v>263.38</v>
      </c>
      <c r="U10" s="23">
        <f t="shared" si="2"/>
        <v>118.66</v>
      </c>
      <c r="V10" s="23">
        <f t="shared" si="2"/>
        <v>210.77</v>
      </c>
      <c r="W10" s="23">
        <f t="shared" si="2"/>
        <v>0</v>
      </c>
      <c r="X10" s="23">
        <f t="shared" si="2"/>
        <v>339.7</v>
      </c>
      <c r="Y10" s="23">
        <f t="shared" si="2"/>
        <v>41.82</v>
      </c>
      <c r="Z10" s="23">
        <f t="shared" si="2"/>
        <v>0</v>
      </c>
      <c r="AA10" s="23">
        <f t="shared" si="2"/>
        <v>130.56</v>
      </c>
      <c r="AB10" s="23">
        <f t="shared" si="2"/>
        <v>29.3</v>
      </c>
      <c r="AC10" s="23">
        <f t="shared" si="2"/>
        <v>5.2</v>
      </c>
      <c r="AD10" s="23">
        <f t="shared" si="2"/>
        <v>5.2</v>
      </c>
      <c r="AE10" s="23">
        <f t="shared" si="2"/>
        <v>0</v>
      </c>
      <c r="AF10" s="23">
        <f t="shared" si="2"/>
        <v>0</v>
      </c>
      <c r="AG10" s="23">
        <f t="shared" si="2"/>
        <v>6.29</v>
      </c>
      <c r="AH10" s="23">
        <f t="shared" si="2"/>
        <v>5.91</v>
      </c>
      <c r="AI10" s="23">
        <f t="shared" si="2"/>
        <v>120.62</v>
      </c>
      <c r="AJ10" s="23">
        <f t="shared" si="2"/>
        <v>376.92</v>
      </c>
      <c r="AK10" s="23">
        <f t="shared" si="2"/>
        <v>111.6</v>
      </c>
      <c r="AL10" s="23">
        <f t="shared" si="2"/>
        <v>35.13</v>
      </c>
      <c r="AM10" s="23">
        <f t="shared" si="2"/>
        <v>43.91</v>
      </c>
      <c r="AN10" s="23">
        <f t="shared" si="2"/>
        <v>170.22</v>
      </c>
      <c r="AO10" s="23">
        <f t="shared" si="2"/>
        <v>0.95</v>
      </c>
      <c r="AP10" s="23">
        <f t="shared" si="2"/>
        <v>15.11</v>
      </c>
      <c r="AQ10" s="23">
        <f t="shared" si="2"/>
        <v>0</v>
      </c>
      <c r="AR10" s="23">
        <f t="shared" si="2"/>
        <v>4060.79</v>
      </c>
      <c r="AS10" s="33"/>
      <c r="AT10" s="33"/>
      <c r="AU10" s="33"/>
      <c r="AV10" s="33"/>
      <c r="AW10" s="33"/>
      <c r="AX10" s="33"/>
      <c r="AY10" s="33"/>
    </row>
    <row r="11" ht="18.75" customHeight="1" spans="1:51">
      <c r="A11" s="20">
        <v>204</v>
      </c>
      <c r="B11" s="20">
        <v>4</v>
      </c>
      <c r="C11" s="20">
        <v>1</v>
      </c>
      <c r="D11" s="21" t="s">
        <v>68</v>
      </c>
      <c r="E11" s="22" t="s">
        <v>75</v>
      </c>
      <c r="F11" s="23">
        <v>2701.61</v>
      </c>
      <c r="G11" s="23">
        <v>2150.77</v>
      </c>
      <c r="H11" s="23">
        <v>805.59</v>
      </c>
      <c r="I11" s="23">
        <v>618.32</v>
      </c>
      <c r="J11" s="23">
        <v>0</v>
      </c>
      <c r="K11" s="23">
        <v>0</v>
      </c>
      <c r="L11" s="23">
        <v>118.66</v>
      </c>
      <c r="M11" s="23">
        <v>178.56</v>
      </c>
      <c r="N11" s="23">
        <v>35.31</v>
      </c>
      <c r="O11" s="23">
        <v>0</v>
      </c>
      <c r="P11" s="23">
        <v>0</v>
      </c>
      <c r="Q11" s="23">
        <v>0</v>
      </c>
      <c r="R11" s="23">
        <v>8.78</v>
      </c>
      <c r="S11" s="23">
        <v>3.51</v>
      </c>
      <c r="T11" s="23">
        <v>263.38</v>
      </c>
      <c r="U11" s="23">
        <v>118.66</v>
      </c>
      <c r="V11" s="23">
        <v>0</v>
      </c>
      <c r="W11" s="23">
        <v>0</v>
      </c>
      <c r="X11" s="23">
        <v>5.2</v>
      </c>
      <c r="Y11" s="23">
        <v>0</v>
      </c>
      <c r="Z11" s="23">
        <v>0</v>
      </c>
      <c r="AA11" s="23">
        <v>0</v>
      </c>
      <c r="AB11" s="23">
        <v>0</v>
      </c>
      <c r="AC11" s="23">
        <v>5.2</v>
      </c>
      <c r="AD11" s="23">
        <v>5.2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360.86</v>
      </c>
      <c r="AK11" s="23">
        <v>111.6</v>
      </c>
      <c r="AL11" s="23">
        <v>35.13</v>
      </c>
      <c r="AM11" s="23">
        <v>43.91</v>
      </c>
      <c r="AN11" s="23">
        <v>170.22</v>
      </c>
      <c r="AO11" s="23">
        <v>0</v>
      </c>
      <c r="AP11" s="23">
        <v>0</v>
      </c>
      <c r="AQ11" s="23">
        <v>0</v>
      </c>
      <c r="AR11" s="23">
        <v>184.78</v>
      </c>
      <c r="AS11" s="33"/>
      <c r="AT11" s="33"/>
      <c r="AU11" s="33"/>
      <c r="AV11" s="33"/>
      <c r="AW11" s="33"/>
      <c r="AX11" s="33"/>
      <c r="AY11" s="33"/>
    </row>
    <row r="12" ht="18.75" customHeight="1" spans="1:51">
      <c r="A12" s="20">
        <v>204</v>
      </c>
      <c r="B12" s="20">
        <v>4</v>
      </c>
      <c r="C12" s="20">
        <v>2</v>
      </c>
      <c r="D12" s="21" t="s">
        <v>68</v>
      </c>
      <c r="E12" s="22" t="s">
        <v>92</v>
      </c>
      <c r="F12" s="23">
        <v>3383.01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3383.01</v>
      </c>
      <c r="AS12" s="33"/>
      <c r="AT12" s="33"/>
      <c r="AU12" s="33"/>
      <c r="AV12" s="33"/>
      <c r="AW12" s="33"/>
      <c r="AX12" s="33"/>
      <c r="AY12" s="33"/>
    </row>
    <row r="13" ht="18.75" customHeight="1" spans="1:51">
      <c r="A13" s="20">
        <v>204</v>
      </c>
      <c r="B13" s="20">
        <v>4</v>
      </c>
      <c r="C13" s="20">
        <v>4</v>
      </c>
      <c r="D13" s="21" t="s">
        <v>68</v>
      </c>
      <c r="E13" s="22" t="s">
        <v>84</v>
      </c>
      <c r="F13" s="23">
        <v>51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51</v>
      </c>
      <c r="AS13" s="33"/>
      <c r="AT13" s="33"/>
      <c r="AU13" s="33"/>
      <c r="AV13" s="33"/>
      <c r="AW13" s="33"/>
      <c r="AX13" s="33"/>
      <c r="AY13" s="33"/>
    </row>
    <row r="14" ht="18.75" customHeight="1" spans="1:51">
      <c r="A14" s="20">
        <v>204</v>
      </c>
      <c r="B14" s="20">
        <v>4</v>
      </c>
      <c r="C14" s="20">
        <v>5</v>
      </c>
      <c r="D14" s="21" t="s">
        <v>68</v>
      </c>
      <c r="E14" s="22" t="s">
        <v>89</v>
      </c>
      <c r="F14" s="23">
        <v>85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85</v>
      </c>
      <c r="AS14" s="33"/>
      <c r="AT14" s="33"/>
      <c r="AU14" s="33"/>
      <c r="AV14" s="33"/>
      <c r="AW14" s="33"/>
      <c r="AX14" s="33"/>
      <c r="AY14" s="33"/>
    </row>
    <row r="15" ht="18.75" customHeight="1" spans="1:51">
      <c r="A15" s="20">
        <v>204</v>
      </c>
      <c r="B15" s="20">
        <v>4</v>
      </c>
      <c r="C15" s="20">
        <v>6</v>
      </c>
      <c r="D15" s="21" t="s">
        <v>68</v>
      </c>
      <c r="E15" s="22" t="s">
        <v>91</v>
      </c>
      <c r="F15" s="23">
        <v>59.5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59.5</v>
      </c>
      <c r="AS15" s="33"/>
      <c r="AT15" s="33"/>
      <c r="AU15" s="33"/>
      <c r="AV15" s="33"/>
      <c r="AW15" s="33"/>
      <c r="AX15" s="33"/>
      <c r="AY15" s="33"/>
    </row>
    <row r="16" ht="18.75" customHeight="1" spans="1:51">
      <c r="A16" s="20">
        <v>204</v>
      </c>
      <c r="B16" s="20">
        <v>4</v>
      </c>
      <c r="C16" s="20">
        <v>7</v>
      </c>
      <c r="D16" s="21" t="s">
        <v>68</v>
      </c>
      <c r="E16" s="22" t="s">
        <v>77</v>
      </c>
      <c r="F16" s="23">
        <v>51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51</v>
      </c>
      <c r="AS16" s="33"/>
      <c r="AT16" s="33"/>
      <c r="AU16" s="33"/>
      <c r="AV16" s="33"/>
      <c r="AW16" s="33"/>
      <c r="AX16" s="33"/>
      <c r="AY16" s="33"/>
    </row>
    <row r="17" ht="18.75" customHeight="1" spans="1:51">
      <c r="A17" s="20">
        <v>204</v>
      </c>
      <c r="B17" s="20">
        <v>4</v>
      </c>
      <c r="C17" s="20">
        <v>8</v>
      </c>
      <c r="D17" s="21" t="s">
        <v>68</v>
      </c>
      <c r="E17" s="22" t="s">
        <v>93</v>
      </c>
      <c r="F17" s="23">
        <v>42.5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42.5</v>
      </c>
      <c r="AS17" s="33"/>
      <c r="AT17" s="33"/>
      <c r="AU17" s="33"/>
      <c r="AV17" s="33"/>
      <c r="AW17" s="33"/>
      <c r="AX17" s="33"/>
      <c r="AY17" s="33"/>
    </row>
    <row r="18" ht="18.75" customHeight="1" spans="1:51">
      <c r="A18" s="20">
        <v>204</v>
      </c>
      <c r="B18" s="20">
        <v>4</v>
      </c>
      <c r="C18" s="20">
        <v>99</v>
      </c>
      <c r="D18" s="21" t="s">
        <v>68</v>
      </c>
      <c r="E18" s="22" t="s">
        <v>82</v>
      </c>
      <c r="F18" s="23">
        <v>170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170</v>
      </c>
      <c r="AS18" s="33"/>
      <c r="AT18" s="33"/>
      <c r="AU18" s="33"/>
      <c r="AV18" s="33"/>
      <c r="AW18" s="33"/>
      <c r="AX18" s="33"/>
      <c r="AY18" s="33"/>
    </row>
    <row r="19" ht="18.75" customHeight="1" spans="1:51">
      <c r="A19" s="20">
        <v>205</v>
      </c>
      <c r="B19" s="20">
        <v>8</v>
      </c>
      <c r="C19" s="20">
        <v>3</v>
      </c>
      <c r="D19" s="21" t="s">
        <v>68</v>
      </c>
      <c r="E19" s="22" t="s">
        <v>88</v>
      </c>
      <c r="F19" s="23">
        <v>34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34</v>
      </c>
      <c r="AS19" s="33"/>
      <c r="AT19" s="33"/>
      <c r="AU19" s="33"/>
      <c r="AV19" s="33"/>
      <c r="AW19" s="33"/>
      <c r="AX19" s="33"/>
      <c r="AY19" s="33"/>
    </row>
    <row r="20" ht="18.75" customHeight="1" spans="1:51">
      <c r="A20" s="20">
        <v>208</v>
      </c>
      <c r="B20" s="20">
        <v>5</v>
      </c>
      <c r="C20" s="20">
        <v>4</v>
      </c>
      <c r="D20" s="21" t="s">
        <v>68</v>
      </c>
      <c r="E20" s="22" t="s">
        <v>69</v>
      </c>
      <c r="F20" s="23">
        <v>350.56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334.5</v>
      </c>
      <c r="Y20" s="23">
        <v>41.82</v>
      </c>
      <c r="Z20" s="23">
        <v>0</v>
      </c>
      <c r="AA20" s="23">
        <v>130.56</v>
      </c>
      <c r="AB20" s="23">
        <v>29.3</v>
      </c>
      <c r="AC20" s="23">
        <v>0</v>
      </c>
      <c r="AD20" s="23">
        <v>0</v>
      </c>
      <c r="AE20" s="23">
        <v>0</v>
      </c>
      <c r="AF20" s="23">
        <v>0</v>
      </c>
      <c r="AG20" s="23">
        <v>6.29</v>
      </c>
      <c r="AH20" s="23">
        <v>5.91</v>
      </c>
      <c r="AI20" s="23">
        <v>120.62</v>
      </c>
      <c r="AJ20" s="23">
        <v>16.06</v>
      </c>
      <c r="AK20" s="23">
        <v>0</v>
      </c>
      <c r="AL20" s="23">
        <v>0</v>
      </c>
      <c r="AM20" s="23">
        <v>0</v>
      </c>
      <c r="AN20" s="23">
        <v>0</v>
      </c>
      <c r="AO20" s="23">
        <v>0.95</v>
      </c>
      <c r="AP20" s="23">
        <v>15.11</v>
      </c>
      <c r="AQ20" s="23">
        <v>0</v>
      </c>
      <c r="AR20" s="23">
        <v>0</v>
      </c>
      <c r="AS20" s="33"/>
      <c r="AT20" s="33"/>
      <c r="AU20" s="33"/>
      <c r="AV20" s="33"/>
      <c r="AW20" s="33"/>
      <c r="AX20" s="33"/>
      <c r="AY20" s="33"/>
    </row>
    <row r="21" ht="18.75" customHeight="1" spans="1:51">
      <c r="A21" s="20">
        <v>208</v>
      </c>
      <c r="B21" s="20">
        <v>5</v>
      </c>
      <c r="C21" s="20">
        <v>5</v>
      </c>
      <c r="D21" s="21" t="s">
        <v>68</v>
      </c>
      <c r="E21" s="22" t="s">
        <v>83</v>
      </c>
      <c r="F21" s="23">
        <v>308.51</v>
      </c>
      <c r="G21" s="23">
        <v>308.51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308.51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33"/>
      <c r="AT21" s="33"/>
      <c r="AU21" s="33"/>
      <c r="AV21" s="33"/>
      <c r="AW21" s="33"/>
      <c r="AX21" s="33"/>
      <c r="AY21" s="33"/>
    </row>
    <row r="22" ht="18.75" customHeight="1" spans="1:51">
      <c r="A22" s="20">
        <v>210</v>
      </c>
      <c r="B22" s="20">
        <v>11</v>
      </c>
      <c r="C22" s="20">
        <v>1</v>
      </c>
      <c r="D22" s="21" t="s">
        <v>68</v>
      </c>
      <c r="E22" s="22" t="s">
        <v>80</v>
      </c>
      <c r="F22" s="23">
        <v>228.34</v>
      </c>
      <c r="G22" s="23">
        <v>228.34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228.34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33"/>
      <c r="AT22" s="33"/>
      <c r="AU22" s="33"/>
      <c r="AV22" s="33"/>
      <c r="AW22" s="33"/>
      <c r="AX22" s="33"/>
      <c r="AY22" s="33"/>
    </row>
    <row r="23" ht="18.75" customHeight="1" spans="1:51">
      <c r="A23" s="20">
        <v>221</v>
      </c>
      <c r="B23" s="20">
        <v>2</v>
      </c>
      <c r="C23" s="20">
        <v>1</v>
      </c>
      <c r="D23" s="21" t="s">
        <v>68</v>
      </c>
      <c r="E23" s="22" t="s">
        <v>73</v>
      </c>
      <c r="F23" s="23">
        <v>210.77</v>
      </c>
      <c r="G23" s="23">
        <v>210.77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210.77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33"/>
      <c r="AT23" s="33"/>
      <c r="AU23" s="33"/>
      <c r="AV23" s="33"/>
      <c r="AW23" s="33"/>
      <c r="AX23" s="33"/>
      <c r="AY23" s="33"/>
    </row>
    <row r="24" ht="18.75" customHeight="1" spans="1:51">
      <c r="A24" s="20"/>
      <c r="B24" s="20"/>
      <c r="C24" s="20"/>
      <c r="D24" s="21" t="s">
        <v>47</v>
      </c>
      <c r="E24" s="22" t="s">
        <v>48</v>
      </c>
      <c r="F24" s="23">
        <f t="shared" ref="F24:AR24" si="3">SUM(F25:F28)</f>
        <v>82.89</v>
      </c>
      <c r="G24" s="23">
        <f t="shared" si="3"/>
        <v>75</v>
      </c>
      <c r="H24" s="23">
        <f t="shared" si="3"/>
        <v>21.16</v>
      </c>
      <c r="I24" s="23">
        <f t="shared" si="3"/>
        <v>0.38</v>
      </c>
      <c r="J24" s="23">
        <f t="shared" si="3"/>
        <v>6.54</v>
      </c>
      <c r="K24" s="23">
        <f t="shared" si="3"/>
        <v>5.47</v>
      </c>
      <c r="L24" s="23">
        <f t="shared" si="3"/>
        <v>0</v>
      </c>
      <c r="M24" s="23">
        <f t="shared" si="3"/>
        <v>7.68</v>
      </c>
      <c r="N24" s="23">
        <f t="shared" si="3"/>
        <v>1.16</v>
      </c>
      <c r="O24" s="23">
        <f t="shared" si="3"/>
        <v>6.92</v>
      </c>
      <c r="P24" s="23">
        <f t="shared" si="3"/>
        <v>0.52</v>
      </c>
      <c r="Q24" s="23">
        <f t="shared" si="3"/>
        <v>5.65</v>
      </c>
      <c r="R24" s="23">
        <f t="shared" si="3"/>
        <v>0.22</v>
      </c>
      <c r="S24" s="23">
        <f t="shared" si="3"/>
        <v>0.09</v>
      </c>
      <c r="T24" s="23">
        <f t="shared" si="3"/>
        <v>11.33</v>
      </c>
      <c r="U24" s="23">
        <f t="shared" si="3"/>
        <v>2.66</v>
      </c>
      <c r="V24" s="23">
        <f t="shared" si="3"/>
        <v>5.22</v>
      </c>
      <c r="W24" s="23">
        <f t="shared" si="3"/>
        <v>0</v>
      </c>
      <c r="X24" s="23">
        <f t="shared" si="3"/>
        <v>1.82</v>
      </c>
      <c r="Y24" s="23">
        <f t="shared" si="3"/>
        <v>0</v>
      </c>
      <c r="Z24" s="23">
        <f t="shared" si="3"/>
        <v>0</v>
      </c>
      <c r="AA24" s="23">
        <f t="shared" si="3"/>
        <v>0.96</v>
      </c>
      <c r="AB24" s="23">
        <f t="shared" si="3"/>
        <v>0.17</v>
      </c>
      <c r="AC24" s="23">
        <f t="shared" si="3"/>
        <v>0</v>
      </c>
      <c r="AD24" s="23">
        <f t="shared" si="3"/>
        <v>0</v>
      </c>
      <c r="AE24" s="23">
        <f t="shared" si="3"/>
        <v>0</v>
      </c>
      <c r="AF24" s="23">
        <f t="shared" si="3"/>
        <v>0</v>
      </c>
      <c r="AG24" s="23">
        <f t="shared" si="3"/>
        <v>0.05</v>
      </c>
      <c r="AH24" s="23">
        <f t="shared" si="3"/>
        <v>0</v>
      </c>
      <c r="AI24" s="23">
        <f t="shared" si="3"/>
        <v>0.64</v>
      </c>
      <c r="AJ24" s="23">
        <f t="shared" si="3"/>
        <v>6.07</v>
      </c>
      <c r="AK24" s="23">
        <f t="shared" si="3"/>
        <v>4</v>
      </c>
      <c r="AL24" s="23">
        <f t="shared" si="3"/>
        <v>0.87</v>
      </c>
      <c r="AM24" s="23">
        <f t="shared" si="3"/>
        <v>1.09</v>
      </c>
      <c r="AN24" s="23">
        <f t="shared" si="3"/>
        <v>0</v>
      </c>
      <c r="AO24" s="23">
        <f t="shared" si="3"/>
        <v>0</v>
      </c>
      <c r="AP24" s="23">
        <f t="shared" si="3"/>
        <v>0.11</v>
      </c>
      <c r="AQ24" s="23">
        <f t="shared" si="3"/>
        <v>0</v>
      </c>
      <c r="AR24" s="23">
        <f t="shared" si="3"/>
        <v>0</v>
      </c>
      <c r="AS24"/>
      <c r="AT24"/>
      <c r="AU24"/>
      <c r="AV24"/>
      <c r="AW24"/>
      <c r="AX24"/>
      <c r="AY24"/>
    </row>
    <row r="25" ht="18.75" customHeight="1" spans="1:51">
      <c r="A25" s="20">
        <v>204</v>
      </c>
      <c r="B25" s="20">
        <v>4</v>
      </c>
      <c r="C25" s="20">
        <v>3</v>
      </c>
      <c r="D25" s="21" t="s">
        <v>94</v>
      </c>
      <c r="E25" s="22" t="s">
        <v>96</v>
      </c>
      <c r="F25" s="23">
        <v>65.1</v>
      </c>
      <c r="G25" s="23">
        <v>57.21</v>
      </c>
      <c r="H25" s="23">
        <v>21.16</v>
      </c>
      <c r="I25" s="23">
        <v>0.38</v>
      </c>
      <c r="J25" s="23">
        <v>6.54</v>
      </c>
      <c r="K25" s="23">
        <v>5.47</v>
      </c>
      <c r="L25" s="23">
        <v>0</v>
      </c>
      <c r="M25" s="23">
        <v>7.68</v>
      </c>
      <c r="N25" s="23">
        <v>1.16</v>
      </c>
      <c r="O25" s="23">
        <v>0</v>
      </c>
      <c r="P25" s="23">
        <v>0.52</v>
      </c>
      <c r="Q25" s="23">
        <v>0</v>
      </c>
      <c r="R25" s="23">
        <v>0.22</v>
      </c>
      <c r="S25" s="23">
        <v>0.09</v>
      </c>
      <c r="T25" s="23">
        <v>11.33</v>
      </c>
      <c r="U25" s="23">
        <v>2.66</v>
      </c>
      <c r="V25" s="23">
        <v>0</v>
      </c>
      <c r="W25" s="23">
        <v>0</v>
      </c>
      <c r="X25" s="23">
        <v>1.82</v>
      </c>
      <c r="Y25" s="23">
        <v>0</v>
      </c>
      <c r="Z25" s="23">
        <v>0</v>
      </c>
      <c r="AA25" s="23">
        <v>0.96</v>
      </c>
      <c r="AB25" s="23">
        <v>0.17</v>
      </c>
      <c r="AC25" s="23">
        <v>0</v>
      </c>
      <c r="AD25" s="23">
        <v>0</v>
      </c>
      <c r="AE25" s="23">
        <v>0</v>
      </c>
      <c r="AF25" s="23">
        <v>0</v>
      </c>
      <c r="AG25" s="23">
        <v>0.05</v>
      </c>
      <c r="AH25" s="23">
        <v>0</v>
      </c>
      <c r="AI25" s="23">
        <v>0.64</v>
      </c>
      <c r="AJ25" s="23">
        <v>6.07</v>
      </c>
      <c r="AK25" s="23">
        <v>4</v>
      </c>
      <c r="AL25" s="23">
        <v>0.87</v>
      </c>
      <c r="AM25" s="23">
        <v>1.09</v>
      </c>
      <c r="AN25" s="23">
        <v>0</v>
      </c>
      <c r="AO25" s="23">
        <v>0</v>
      </c>
      <c r="AP25" s="23">
        <v>0.11</v>
      </c>
      <c r="AQ25" s="23">
        <v>0</v>
      </c>
      <c r="AR25" s="23">
        <v>0</v>
      </c>
      <c r="AS25"/>
      <c r="AT25"/>
      <c r="AU25"/>
      <c r="AV25"/>
      <c r="AW25"/>
      <c r="AX25"/>
      <c r="AY25"/>
    </row>
    <row r="26" ht="18.75" customHeight="1" spans="1:51">
      <c r="A26" s="20">
        <v>208</v>
      </c>
      <c r="B26" s="20">
        <v>5</v>
      </c>
      <c r="C26" s="20">
        <v>5</v>
      </c>
      <c r="D26" s="21" t="s">
        <v>94</v>
      </c>
      <c r="E26" s="22" t="s">
        <v>83</v>
      </c>
      <c r="F26" s="23">
        <v>6.92</v>
      </c>
      <c r="G26" s="23">
        <v>6.92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6.92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/>
      <c r="AT26"/>
      <c r="AU26"/>
      <c r="AV26"/>
      <c r="AW26"/>
      <c r="AX26"/>
      <c r="AY26"/>
    </row>
    <row r="27" ht="18.75" customHeight="1" spans="1:51">
      <c r="A27" s="20">
        <v>210</v>
      </c>
      <c r="B27" s="20">
        <v>11</v>
      </c>
      <c r="C27" s="20">
        <v>2</v>
      </c>
      <c r="D27" s="21" t="s">
        <v>94</v>
      </c>
      <c r="E27" s="22" t="s">
        <v>95</v>
      </c>
      <c r="F27" s="23">
        <v>5.65</v>
      </c>
      <c r="G27" s="23">
        <v>5.65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5.65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/>
      <c r="AT27"/>
      <c r="AU27"/>
      <c r="AV27"/>
      <c r="AW27"/>
      <c r="AX27"/>
      <c r="AY27"/>
    </row>
    <row r="28" ht="18.75" customHeight="1" spans="1:51">
      <c r="A28" s="20">
        <v>221</v>
      </c>
      <c r="B28" s="20">
        <v>2</v>
      </c>
      <c r="C28" s="20">
        <v>1</v>
      </c>
      <c r="D28" s="21" t="s">
        <v>94</v>
      </c>
      <c r="E28" s="22" t="s">
        <v>73</v>
      </c>
      <c r="F28" s="23">
        <v>5.22</v>
      </c>
      <c r="G28" s="23">
        <v>5.22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5.22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33"/>
      <c r="AT28" s="33"/>
      <c r="AU28" s="33"/>
      <c r="AV28" s="33"/>
      <c r="AW28" s="33"/>
      <c r="AX28" s="33"/>
      <c r="AY28" s="33"/>
    </row>
    <row r="29" ht="18.75" customHeight="1" spans="1:51">
      <c r="A29" s="20"/>
      <c r="B29" s="20"/>
      <c r="C29" s="20"/>
      <c r="D29" s="21" t="s">
        <v>49</v>
      </c>
      <c r="E29" s="22" t="s">
        <v>50</v>
      </c>
      <c r="F29" s="23">
        <f t="shared" ref="F29:AR29" si="4">SUM(F30:F33)</f>
        <v>125.82</v>
      </c>
      <c r="G29" s="23">
        <f t="shared" si="4"/>
        <v>119.12</v>
      </c>
      <c r="H29" s="23">
        <f t="shared" si="4"/>
        <v>37.57</v>
      </c>
      <c r="I29" s="23">
        <f t="shared" si="4"/>
        <v>0.48</v>
      </c>
      <c r="J29" s="23">
        <f t="shared" si="4"/>
        <v>10.68</v>
      </c>
      <c r="K29" s="23">
        <f t="shared" si="4"/>
        <v>9.17</v>
      </c>
      <c r="L29" s="23">
        <f t="shared" si="4"/>
        <v>0</v>
      </c>
      <c r="M29" s="23">
        <f t="shared" si="4"/>
        <v>9.6</v>
      </c>
      <c r="N29" s="23">
        <f t="shared" si="4"/>
        <v>1.81</v>
      </c>
      <c r="O29" s="23">
        <f t="shared" si="4"/>
        <v>11.94</v>
      </c>
      <c r="P29" s="23">
        <f t="shared" si="4"/>
        <v>0.85</v>
      </c>
      <c r="Q29" s="23">
        <f t="shared" si="4"/>
        <v>9.24</v>
      </c>
      <c r="R29" s="23">
        <f t="shared" si="4"/>
        <v>0.36</v>
      </c>
      <c r="S29" s="23">
        <f t="shared" si="4"/>
        <v>0.14</v>
      </c>
      <c r="T29" s="23">
        <f t="shared" si="4"/>
        <v>14.16</v>
      </c>
      <c r="U29" s="23">
        <f t="shared" si="4"/>
        <v>4.59</v>
      </c>
      <c r="V29" s="23">
        <f t="shared" si="4"/>
        <v>8.53</v>
      </c>
      <c r="W29" s="23">
        <f t="shared" si="4"/>
        <v>0</v>
      </c>
      <c r="X29" s="23">
        <f t="shared" si="4"/>
        <v>0</v>
      </c>
      <c r="Y29" s="23">
        <f t="shared" si="4"/>
        <v>0</v>
      </c>
      <c r="Z29" s="23">
        <f t="shared" si="4"/>
        <v>0</v>
      </c>
      <c r="AA29" s="23">
        <f t="shared" si="4"/>
        <v>0</v>
      </c>
      <c r="AB29" s="23">
        <f t="shared" si="4"/>
        <v>0</v>
      </c>
      <c r="AC29" s="23">
        <f t="shared" si="4"/>
        <v>0</v>
      </c>
      <c r="AD29" s="23">
        <f t="shared" si="4"/>
        <v>0</v>
      </c>
      <c r="AE29" s="23">
        <f t="shared" si="4"/>
        <v>0</v>
      </c>
      <c r="AF29" s="23">
        <f t="shared" si="4"/>
        <v>0</v>
      </c>
      <c r="AG29" s="23">
        <f t="shared" si="4"/>
        <v>0</v>
      </c>
      <c r="AH29" s="23">
        <f t="shared" si="4"/>
        <v>0</v>
      </c>
      <c r="AI29" s="23">
        <f t="shared" si="4"/>
        <v>0</v>
      </c>
      <c r="AJ29" s="23">
        <f t="shared" si="4"/>
        <v>6.7</v>
      </c>
      <c r="AK29" s="23">
        <f t="shared" si="4"/>
        <v>3.5</v>
      </c>
      <c r="AL29" s="23">
        <f t="shared" si="4"/>
        <v>1.42</v>
      </c>
      <c r="AM29" s="23">
        <f t="shared" si="4"/>
        <v>1.78</v>
      </c>
      <c r="AN29" s="23">
        <f t="shared" si="4"/>
        <v>0</v>
      </c>
      <c r="AO29" s="23">
        <f t="shared" si="4"/>
        <v>0</v>
      </c>
      <c r="AP29" s="23">
        <f t="shared" si="4"/>
        <v>0</v>
      </c>
      <c r="AQ29" s="23">
        <f t="shared" si="4"/>
        <v>0</v>
      </c>
      <c r="AR29" s="23">
        <f t="shared" si="4"/>
        <v>0</v>
      </c>
      <c r="AS29"/>
      <c r="AT29"/>
      <c r="AU29"/>
      <c r="AV29"/>
      <c r="AW29"/>
      <c r="AX29"/>
      <c r="AY29"/>
    </row>
    <row r="30" ht="18.75" customHeight="1" spans="1:51">
      <c r="A30" s="20">
        <v>204</v>
      </c>
      <c r="B30" s="20">
        <v>4</v>
      </c>
      <c r="C30" s="20">
        <v>50</v>
      </c>
      <c r="D30" s="21" t="s">
        <v>98</v>
      </c>
      <c r="E30" s="22" t="s">
        <v>99</v>
      </c>
      <c r="F30" s="23">
        <v>96.11</v>
      </c>
      <c r="G30" s="23">
        <v>89.41</v>
      </c>
      <c r="H30" s="23">
        <v>37.57</v>
      </c>
      <c r="I30" s="23">
        <v>0.48</v>
      </c>
      <c r="J30" s="23">
        <v>10.68</v>
      </c>
      <c r="K30" s="23">
        <v>9.17</v>
      </c>
      <c r="L30" s="23">
        <v>0</v>
      </c>
      <c r="M30" s="23">
        <v>9.6</v>
      </c>
      <c r="N30" s="23">
        <v>1.81</v>
      </c>
      <c r="O30" s="23">
        <v>0</v>
      </c>
      <c r="P30" s="23">
        <v>0.85</v>
      </c>
      <c r="Q30" s="23">
        <v>0</v>
      </c>
      <c r="R30" s="23">
        <v>0.36</v>
      </c>
      <c r="S30" s="23">
        <v>0.14</v>
      </c>
      <c r="T30" s="23">
        <v>14.16</v>
      </c>
      <c r="U30" s="23">
        <v>4.59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6.7</v>
      </c>
      <c r="AK30" s="23">
        <v>3.5</v>
      </c>
      <c r="AL30" s="23">
        <v>1.42</v>
      </c>
      <c r="AM30" s="23">
        <v>1.78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/>
      <c r="AT30"/>
      <c r="AU30"/>
      <c r="AV30"/>
      <c r="AW30"/>
      <c r="AX30"/>
      <c r="AY30"/>
    </row>
    <row r="31" ht="18.75" customHeight="1" spans="1:51">
      <c r="A31" s="20">
        <v>208</v>
      </c>
      <c r="B31" s="20">
        <v>5</v>
      </c>
      <c r="C31" s="20">
        <v>5</v>
      </c>
      <c r="D31" s="21" t="s">
        <v>98</v>
      </c>
      <c r="E31" s="22" t="s">
        <v>83</v>
      </c>
      <c r="F31" s="23">
        <v>11.94</v>
      </c>
      <c r="G31" s="23">
        <v>11.94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11.94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/>
      <c r="AT31"/>
      <c r="AU31"/>
      <c r="AV31"/>
      <c r="AW31"/>
      <c r="AX31"/>
      <c r="AY31"/>
    </row>
    <row r="32" ht="18.75" customHeight="1" spans="1:51">
      <c r="A32" s="20">
        <v>210</v>
      </c>
      <c r="B32" s="20">
        <v>11</v>
      </c>
      <c r="C32" s="20">
        <v>2</v>
      </c>
      <c r="D32" s="21" t="s">
        <v>98</v>
      </c>
      <c r="E32" s="22" t="s">
        <v>95</v>
      </c>
      <c r="F32" s="23">
        <v>9.24</v>
      </c>
      <c r="G32" s="23">
        <v>9.24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9.24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/>
      <c r="AT32"/>
      <c r="AU32"/>
      <c r="AV32"/>
      <c r="AW32"/>
      <c r="AX32"/>
      <c r="AY32"/>
    </row>
    <row r="33" ht="18.75" customHeight="1" spans="1:51">
      <c r="A33" s="20">
        <v>221</v>
      </c>
      <c r="B33" s="20">
        <v>2</v>
      </c>
      <c r="C33" s="20">
        <v>1</v>
      </c>
      <c r="D33" s="21" t="s">
        <v>98</v>
      </c>
      <c r="E33" s="22" t="s">
        <v>73</v>
      </c>
      <c r="F33" s="23">
        <v>8.53</v>
      </c>
      <c r="G33" s="23">
        <v>8.53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8.53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40"/>
      <c r="AT33" s="40"/>
      <c r="AU33" s="40"/>
      <c r="AV33" s="40"/>
      <c r="AW33" s="40"/>
      <c r="AX33" s="33"/>
      <c r="AY33" s="33"/>
    </row>
    <row r="34" ht="9.75" customHeight="1" spans="1:5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40"/>
      <c r="AT34" s="40"/>
      <c r="AU34" s="40"/>
      <c r="AV34" s="40"/>
      <c r="AW34" s="40"/>
      <c r="AX34" s="33"/>
      <c r="AY34" s="33"/>
    </row>
    <row r="35" ht="9.75" customHeight="1" spans="1:5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40"/>
      <c r="AT35" s="40"/>
      <c r="AU35" s="40"/>
      <c r="AV35" s="40"/>
      <c r="AW35" s="40"/>
      <c r="AX35" s="33"/>
      <c r="AY35" s="33"/>
    </row>
  </sheetData>
  <sheetProtection formatCells="0" formatColumns="0" formatRows="0"/>
  <mergeCells count="43">
    <mergeCell ref="A4:C4"/>
    <mergeCell ref="AC5:AE5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4:AR6"/>
  </mergeCells>
  <printOptions horizontalCentered="1"/>
  <pageMargins left="0.393055555555556" right="0.393055555555556" top="0.393055555555556" bottom="0.393055555555556" header="0" footer="0"/>
  <pageSetup paperSize="9" scale="39" fitToHeight="100" orientation="landscape" horizontalDpi="200" verticalDpi="3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showZeros="0" workbookViewId="0">
      <selection activeCell="E25" sqref="E25"/>
    </sheetView>
  </sheetViews>
  <sheetFormatPr defaultColWidth="6.75" defaultRowHeight="11.25"/>
  <cols>
    <col min="1" max="1" width="4.25" style="42" customWidth="1"/>
    <col min="2" max="2" width="4.625" style="42" customWidth="1"/>
    <col min="3" max="3" width="5.125" style="42" customWidth="1"/>
    <col min="4" max="4" width="10" style="42" customWidth="1"/>
    <col min="5" max="5" width="35.375" style="42" customWidth="1"/>
    <col min="6" max="6" width="12.25" style="42" customWidth="1"/>
    <col min="7" max="7" width="11.5" style="42" customWidth="1"/>
    <col min="8" max="8" width="11.125" style="42" customWidth="1"/>
    <col min="9" max="9" width="15.5" style="42" customWidth="1"/>
    <col min="10" max="11" width="11.75" style="42" customWidth="1"/>
    <col min="12" max="12" width="10.5" style="42" customWidth="1"/>
    <col min="13" max="16384" width="6.75" style="42"/>
  </cols>
  <sheetData>
    <row r="1" ht="19.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33.75" customHeight="1" spans="1:13">
      <c r="A2" s="43" t="s">
        <v>287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/>
      <c r="M2"/>
    </row>
    <row r="3" ht="27" customHeight="1" spans="1:13">
      <c r="A3" s="45" t="s">
        <v>36</v>
      </c>
      <c r="B3" s="46"/>
      <c r="C3" s="46"/>
      <c r="D3" s="44"/>
      <c r="E3" s="44"/>
      <c r="F3" s="44"/>
      <c r="G3" s="44"/>
      <c r="H3" s="44"/>
      <c r="I3" s="44"/>
      <c r="J3" s="44"/>
      <c r="K3" s="44"/>
      <c r="L3" s="66" t="s">
        <v>2</v>
      </c>
      <c r="M3"/>
    </row>
    <row r="4" ht="21" customHeight="1" spans="1:13">
      <c r="A4" s="47" t="s">
        <v>52</v>
      </c>
      <c r="B4" s="47"/>
      <c r="C4" s="47"/>
      <c r="D4" s="48" t="s">
        <v>37</v>
      </c>
      <c r="E4" s="49" t="s">
        <v>288</v>
      </c>
      <c r="F4" s="50" t="s">
        <v>289</v>
      </c>
      <c r="G4" s="51"/>
      <c r="H4" s="51"/>
      <c r="I4" s="51"/>
      <c r="J4" s="51"/>
      <c r="K4" s="51"/>
      <c r="L4" s="67"/>
      <c r="M4"/>
    </row>
    <row r="5" ht="27.75" customHeight="1" spans="1:13">
      <c r="A5" s="52" t="s">
        <v>56</v>
      </c>
      <c r="B5" s="53" t="s">
        <v>57</v>
      </c>
      <c r="C5" s="53" t="s">
        <v>58</v>
      </c>
      <c r="D5" s="48"/>
      <c r="E5" s="54"/>
      <c r="F5" s="55" t="s">
        <v>8</v>
      </c>
      <c r="G5" s="56" t="s">
        <v>290</v>
      </c>
      <c r="H5" s="56"/>
      <c r="I5" s="56"/>
      <c r="J5" s="56"/>
      <c r="K5" s="60" t="s">
        <v>291</v>
      </c>
      <c r="L5" s="68" t="s">
        <v>292</v>
      </c>
      <c r="M5"/>
    </row>
    <row r="6" ht="32.25" customHeight="1" spans="1:13">
      <c r="A6" s="52"/>
      <c r="B6" s="53"/>
      <c r="C6" s="53"/>
      <c r="D6" s="48"/>
      <c r="E6" s="57"/>
      <c r="F6" s="58"/>
      <c r="G6" s="59" t="s">
        <v>293</v>
      </c>
      <c r="H6" s="59" t="s">
        <v>294</v>
      </c>
      <c r="I6" s="59" t="s">
        <v>295</v>
      </c>
      <c r="J6" s="59" t="s">
        <v>296</v>
      </c>
      <c r="K6" s="60"/>
      <c r="L6" s="68"/>
      <c r="M6" s="41"/>
    </row>
    <row r="7" ht="17.25" customHeight="1" spans="1:13">
      <c r="A7" s="52" t="s">
        <v>42</v>
      </c>
      <c r="B7" s="53" t="s">
        <v>42</v>
      </c>
      <c r="C7" s="53" t="s">
        <v>42</v>
      </c>
      <c r="D7" s="48" t="s">
        <v>42</v>
      </c>
      <c r="E7" s="48" t="s">
        <v>42</v>
      </c>
      <c r="F7" s="47">
        <v>1</v>
      </c>
      <c r="G7" s="60">
        <v>2</v>
      </c>
      <c r="H7" s="60">
        <v>3</v>
      </c>
      <c r="I7" s="60">
        <v>4</v>
      </c>
      <c r="J7" s="60">
        <v>5</v>
      </c>
      <c r="K7" s="60">
        <v>6</v>
      </c>
      <c r="L7" s="68">
        <v>7</v>
      </c>
      <c r="M7" s="41"/>
    </row>
    <row r="8" s="41" customFormat="1" ht="19.5" customHeight="1" spans="1:12">
      <c r="A8" s="61"/>
      <c r="B8" s="61"/>
      <c r="C8" s="62"/>
      <c r="D8" s="63"/>
      <c r="E8" s="61" t="s">
        <v>39</v>
      </c>
      <c r="F8" s="64">
        <f t="shared" ref="F8:L9" si="0">F9</f>
        <v>148.75</v>
      </c>
      <c r="G8" s="65">
        <f t="shared" si="0"/>
        <v>0</v>
      </c>
      <c r="H8" s="65">
        <f t="shared" si="0"/>
        <v>21.25</v>
      </c>
      <c r="I8" s="65">
        <f t="shared" si="0"/>
        <v>85</v>
      </c>
      <c r="J8" s="65">
        <f t="shared" si="0"/>
        <v>0</v>
      </c>
      <c r="K8" s="65">
        <f t="shared" si="0"/>
        <v>8.5</v>
      </c>
      <c r="L8" s="65">
        <f t="shared" si="0"/>
        <v>34</v>
      </c>
    </row>
    <row r="9" ht="19.5" customHeight="1" spans="1:13">
      <c r="A9" s="61"/>
      <c r="B9" s="61"/>
      <c r="C9" s="62"/>
      <c r="D9" s="63" t="s">
        <v>43</v>
      </c>
      <c r="E9" s="63" t="s">
        <v>44</v>
      </c>
      <c r="F9" s="64">
        <f t="shared" si="0"/>
        <v>148.75</v>
      </c>
      <c r="G9" s="65">
        <f t="shared" si="0"/>
        <v>0</v>
      </c>
      <c r="H9" s="65">
        <f t="shared" si="0"/>
        <v>21.25</v>
      </c>
      <c r="I9" s="65">
        <f t="shared" si="0"/>
        <v>85</v>
      </c>
      <c r="J9" s="65">
        <f t="shared" si="0"/>
        <v>0</v>
      </c>
      <c r="K9" s="65">
        <f t="shared" si="0"/>
        <v>8.5</v>
      </c>
      <c r="L9" s="65">
        <f t="shared" si="0"/>
        <v>34</v>
      </c>
      <c r="M9" s="41"/>
    </row>
    <row r="10" ht="19.5" customHeight="1" spans="1:13">
      <c r="A10" s="61"/>
      <c r="B10" s="61"/>
      <c r="C10" s="62"/>
      <c r="D10" s="63" t="s">
        <v>45</v>
      </c>
      <c r="E10" s="63" t="s">
        <v>46</v>
      </c>
      <c r="F10" s="64">
        <f t="shared" ref="F10:L10" si="1">SUM(F11:F15)</f>
        <v>148.75</v>
      </c>
      <c r="G10" s="65">
        <f t="shared" si="1"/>
        <v>0</v>
      </c>
      <c r="H10" s="65">
        <f t="shared" si="1"/>
        <v>21.25</v>
      </c>
      <c r="I10" s="65">
        <f t="shared" si="1"/>
        <v>85</v>
      </c>
      <c r="J10" s="65">
        <f t="shared" si="1"/>
        <v>0</v>
      </c>
      <c r="K10" s="65">
        <f t="shared" si="1"/>
        <v>8.5</v>
      </c>
      <c r="L10" s="65">
        <f t="shared" si="1"/>
        <v>34</v>
      </c>
      <c r="M10" s="41"/>
    </row>
    <row r="11" ht="19.5" customHeight="1" spans="1:13">
      <c r="A11" s="61" t="s">
        <v>74</v>
      </c>
      <c r="B11" s="61" t="s">
        <v>67</v>
      </c>
      <c r="C11" s="62" t="s">
        <v>71</v>
      </c>
      <c r="D11" s="63" t="s">
        <v>68</v>
      </c>
      <c r="E11" s="63" t="s">
        <v>297</v>
      </c>
      <c r="F11" s="64">
        <v>21.25</v>
      </c>
      <c r="G11" s="65">
        <v>0</v>
      </c>
      <c r="H11" s="65">
        <v>21.25</v>
      </c>
      <c r="I11" s="65">
        <v>0</v>
      </c>
      <c r="J11" s="65">
        <v>0</v>
      </c>
      <c r="K11" s="65">
        <v>0</v>
      </c>
      <c r="L11" s="65">
        <v>0</v>
      </c>
      <c r="M11" s="41"/>
    </row>
    <row r="12" ht="19.5" customHeight="1" spans="1:13">
      <c r="A12" s="61" t="s">
        <v>74</v>
      </c>
      <c r="B12" s="61" t="s">
        <v>67</v>
      </c>
      <c r="C12" s="62" t="s">
        <v>71</v>
      </c>
      <c r="D12" s="63" t="s">
        <v>68</v>
      </c>
      <c r="E12" s="63" t="s">
        <v>298</v>
      </c>
      <c r="F12" s="64">
        <v>17</v>
      </c>
      <c r="G12" s="65">
        <v>0</v>
      </c>
      <c r="H12" s="65">
        <v>0</v>
      </c>
      <c r="I12" s="65">
        <v>17</v>
      </c>
      <c r="J12" s="65">
        <v>0</v>
      </c>
      <c r="K12" s="65">
        <v>0</v>
      </c>
      <c r="L12" s="65">
        <v>0</v>
      </c>
      <c r="M12" s="41"/>
    </row>
    <row r="13" ht="19.5" customHeight="1" spans="1:13">
      <c r="A13" s="61" t="s">
        <v>74</v>
      </c>
      <c r="B13" s="61" t="s">
        <v>67</v>
      </c>
      <c r="C13" s="62" t="s">
        <v>71</v>
      </c>
      <c r="D13" s="63" t="s">
        <v>68</v>
      </c>
      <c r="E13" s="63" t="s">
        <v>299</v>
      </c>
      <c r="F13" s="64">
        <v>68</v>
      </c>
      <c r="G13" s="65">
        <v>0</v>
      </c>
      <c r="H13" s="65">
        <v>0</v>
      </c>
      <c r="I13" s="65">
        <v>68</v>
      </c>
      <c r="J13" s="65">
        <v>0</v>
      </c>
      <c r="K13" s="65">
        <v>0</v>
      </c>
      <c r="L13" s="65">
        <v>0</v>
      </c>
      <c r="M13"/>
    </row>
    <row r="14" ht="19.5" customHeight="1" spans="1:13">
      <c r="A14" s="61" t="s">
        <v>74</v>
      </c>
      <c r="B14" s="61" t="s">
        <v>67</v>
      </c>
      <c r="C14" s="62" t="s">
        <v>71</v>
      </c>
      <c r="D14" s="63" t="s">
        <v>68</v>
      </c>
      <c r="E14" s="63" t="s">
        <v>300</v>
      </c>
      <c r="F14" s="64">
        <v>8.5</v>
      </c>
      <c r="G14" s="65">
        <v>0</v>
      </c>
      <c r="H14" s="65">
        <v>0</v>
      </c>
      <c r="I14" s="65">
        <v>0</v>
      </c>
      <c r="J14" s="65">
        <v>0</v>
      </c>
      <c r="K14" s="65">
        <v>8.5</v>
      </c>
      <c r="L14" s="65">
        <v>0</v>
      </c>
      <c r="M14"/>
    </row>
    <row r="15" ht="19.5" customHeight="1" spans="1:13">
      <c r="A15" s="61" t="s">
        <v>85</v>
      </c>
      <c r="B15" s="61" t="s">
        <v>86</v>
      </c>
      <c r="C15" s="62" t="s">
        <v>87</v>
      </c>
      <c r="D15" s="63" t="s">
        <v>68</v>
      </c>
      <c r="E15" s="63" t="s">
        <v>301</v>
      </c>
      <c r="F15" s="64">
        <v>34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34</v>
      </c>
      <c r="M15"/>
    </row>
    <row r="16" ht="14.25" spans="1:13">
      <c r="A16"/>
      <c r="B16"/>
      <c r="C16"/>
      <c r="D16" s="41"/>
      <c r="E16" s="41"/>
      <c r="F16" s="41"/>
      <c r="G16"/>
      <c r="H16"/>
      <c r="I16"/>
      <c r="J16" s="41"/>
      <c r="K16" s="41"/>
      <c r="L16"/>
      <c r="M16"/>
    </row>
    <row r="17" ht="14.25" spans="1:13">
      <c r="A17"/>
      <c r="B17"/>
      <c r="C17" s="41"/>
      <c r="D17" s="41"/>
      <c r="E17" s="41"/>
      <c r="F17"/>
      <c r="G17" s="41"/>
      <c r="H17"/>
      <c r="I17"/>
      <c r="J17"/>
      <c r="K17"/>
      <c r="L17"/>
      <c r="M17"/>
    </row>
    <row r="18" ht="14.25" spans="1:13">
      <c r="A18"/>
      <c r="B18"/>
      <c r="C18"/>
      <c r="D18" s="41"/>
      <c r="E18" s="41"/>
      <c r="F18"/>
      <c r="G18" s="41"/>
      <c r="H18"/>
      <c r="I18"/>
      <c r="J18"/>
      <c r="K18"/>
      <c r="L18"/>
      <c r="M18"/>
    </row>
    <row r="19" ht="14.25" spans="1:13">
      <c r="A19"/>
      <c r="B19"/>
      <c r="C19"/>
      <c r="D19" s="41"/>
      <c r="E19" s="41"/>
      <c r="F19"/>
      <c r="G19"/>
      <c r="H19"/>
      <c r="I19"/>
      <c r="J19"/>
      <c r="K19"/>
      <c r="L19"/>
      <c r="M19"/>
    </row>
    <row r="20" ht="14.25" spans="1:13">
      <c r="A20"/>
      <c r="B20"/>
      <c r="C20"/>
      <c r="D20" s="41"/>
      <c r="E20" s="41"/>
      <c r="F20"/>
      <c r="G20"/>
      <c r="H20"/>
      <c r="I20"/>
      <c r="J20"/>
      <c r="K20"/>
      <c r="L20"/>
      <c r="M20"/>
    </row>
    <row r="21" ht="14.25" spans="1:13">
      <c r="A21"/>
      <c r="B21"/>
      <c r="C21"/>
      <c r="D21"/>
      <c r="E21" s="41"/>
      <c r="F21"/>
      <c r="G21"/>
      <c r="H21"/>
      <c r="I21"/>
      <c r="J21"/>
      <c r="K21"/>
      <c r="L21"/>
      <c r="M21"/>
    </row>
    <row r="22" ht="14.25" spans="1:13">
      <c r="A22"/>
      <c r="B22"/>
      <c r="C22"/>
      <c r="D22"/>
      <c r="E22" s="41"/>
      <c r="F22"/>
      <c r="G22"/>
      <c r="H22"/>
      <c r="I22"/>
      <c r="J22"/>
      <c r="K22"/>
      <c r="L22"/>
      <c r="M22"/>
    </row>
  </sheetData>
  <sheetProtection formatCells="0" formatColumns="0" formatRows="0"/>
  <mergeCells count="9">
    <mergeCell ref="A4:C4"/>
    <mergeCell ref="A5:A6"/>
    <mergeCell ref="B5:B6"/>
    <mergeCell ref="C5:C6"/>
    <mergeCell ref="D4:D6"/>
    <mergeCell ref="E4:E6"/>
    <mergeCell ref="F5:F6"/>
    <mergeCell ref="K5:K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35"/>
  <sheetViews>
    <sheetView showGridLines="0" showZeros="0" workbookViewId="0">
      <selection activeCell="F14" sqref="F14"/>
    </sheetView>
  </sheetViews>
  <sheetFormatPr defaultColWidth="9" defaultRowHeight="11.25"/>
  <cols>
    <col min="1" max="3" width="4" style="2" customWidth="1"/>
    <col min="4" max="4" width="8.875" style="2" customWidth="1"/>
    <col min="5" max="5" width="13.75" style="2" customWidth="1"/>
    <col min="6" max="6" width="12.375" style="2" customWidth="1"/>
    <col min="7" max="7" width="8.625" style="2" customWidth="1"/>
    <col min="8" max="8" width="7.375" style="2" customWidth="1"/>
    <col min="9" max="9" width="8.375" style="2" customWidth="1"/>
    <col min="10" max="43" width="7.375" style="2" customWidth="1"/>
    <col min="44" max="44" width="9.25" style="2" customWidth="1"/>
    <col min="45" max="51" width="6.875" style="2" customWidth="1"/>
    <col min="52" max="16384" width="9" style="2"/>
  </cols>
  <sheetData>
    <row r="1" ht="25.5" customHeight="1" spans="1:51">
      <c r="A1" s="3"/>
      <c r="B1" s="3"/>
      <c r="C1" s="4"/>
      <c r="D1" s="4"/>
      <c r="E1" s="5"/>
      <c r="F1" s="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 s="32"/>
      <c r="AS1" s="33"/>
      <c r="AT1" s="33"/>
      <c r="AU1" s="33"/>
      <c r="AV1" s="33"/>
      <c r="AW1" s="33"/>
      <c r="AX1" s="33"/>
      <c r="AY1" s="33"/>
    </row>
    <row r="2" ht="25.5" customHeight="1" spans="1:51">
      <c r="A2" s="7" t="s">
        <v>302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33"/>
      <c r="AT2" s="33"/>
      <c r="AU2" s="33"/>
      <c r="AV2" s="33"/>
      <c r="AW2" s="33"/>
      <c r="AX2" s="33"/>
      <c r="AY2" s="33"/>
    </row>
    <row r="3" ht="25.5" customHeight="1" spans="1:51">
      <c r="A3" s="8" t="s">
        <v>36</v>
      </c>
      <c r="B3" s="8"/>
      <c r="C3" s="8"/>
      <c r="D3" s="9"/>
      <c r="E3" s="10"/>
      <c r="F3" s="6"/>
      <c r="G3" s="1"/>
      <c r="H3"/>
      <c r="I3" s="1"/>
      <c r="J3" s="1"/>
      <c r="K3" s="1"/>
      <c r="L3" s="1"/>
      <c r="M3" s="1"/>
      <c r="N3" s="1"/>
      <c r="O3" s="1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 s="1"/>
      <c r="AM3"/>
      <c r="AN3"/>
      <c r="AO3"/>
      <c r="AP3"/>
      <c r="AQ3"/>
      <c r="AR3" s="34" t="s">
        <v>2</v>
      </c>
      <c r="AS3" s="33"/>
      <c r="AT3" s="33"/>
      <c r="AU3" s="33"/>
      <c r="AV3" s="33"/>
      <c r="AW3" s="33"/>
      <c r="AX3" s="33"/>
      <c r="AY3" s="33"/>
    </row>
    <row r="4" ht="24" customHeight="1" spans="1:51">
      <c r="A4" s="11" t="s">
        <v>52</v>
      </c>
      <c r="B4" s="11"/>
      <c r="C4" s="11"/>
      <c r="D4" s="12" t="s">
        <v>37</v>
      </c>
      <c r="E4" s="13" t="s">
        <v>53</v>
      </c>
      <c r="F4" s="12" t="s">
        <v>248</v>
      </c>
      <c r="G4" s="14" t="s">
        <v>60</v>
      </c>
      <c r="H4" s="14"/>
      <c r="I4" s="14"/>
      <c r="J4" s="24"/>
      <c r="K4" s="24"/>
      <c r="L4" s="14"/>
      <c r="M4" s="24"/>
      <c r="N4" s="24"/>
      <c r="O4" s="14"/>
      <c r="P4" s="14"/>
      <c r="Q4" s="14"/>
      <c r="R4" s="14"/>
      <c r="S4" s="14"/>
      <c r="T4" s="14"/>
      <c r="U4" s="14"/>
      <c r="V4" s="14"/>
      <c r="W4" s="14"/>
      <c r="X4" s="14" t="s">
        <v>62</v>
      </c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 t="s">
        <v>249</v>
      </c>
      <c r="AK4" s="14"/>
      <c r="AL4" s="14"/>
      <c r="AM4" s="14"/>
      <c r="AN4" s="14"/>
      <c r="AO4" s="14"/>
      <c r="AP4" s="14"/>
      <c r="AQ4" s="14"/>
      <c r="AR4" s="12" t="s">
        <v>250</v>
      </c>
      <c r="AS4" s="33"/>
      <c r="AT4" s="33"/>
      <c r="AU4" s="33"/>
      <c r="AV4" s="33"/>
      <c r="AW4" s="33"/>
      <c r="AX4" s="33"/>
      <c r="AY4" s="33"/>
    </row>
    <row r="5" ht="25.5" customHeight="1" spans="1:51">
      <c r="A5" s="15" t="s">
        <v>56</v>
      </c>
      <c r="B5" s="16" t="s">
        <v>57</v>
      </c>
      <c r="C5" s="16" t="s">
        <v>58</v>
      </c>
      <c r="D5" s="12"/>
      <c r="E5" s="13"/>
      <c r="F5" s="12"/>
      <c r="G5" s="17" t="s">
        <v>251</v>
      </c>
      <c r="H5" s="17" t="s">
        <v>252</v>
      </c>
      <c r="I5" s="17" t="s">
        <v>253</v>
      </c>
      <c r="J5" s="17" t="s">
        <v>254</v>
      </c>
      <c r="K5" s="17" t="s">
        <v>255</v>
      </c>
      <c r="L5" s="25" t="s">
        <v>256</v>
      </c>
      <c r="M5" s="12" t="s">
        <v>257</v>
      </c>
      <c r="N5" s="12" t="s">
        <v>258</v>
      </c>
      <c r="O5" s="26" t="s">
        <v>259</v>
      </c>
      <c r="P5" s="17" t="s">
        <v>260</v>
      </c>
      <c r="Q5" s="17" t="s">
        <v>261</v>
      </c>
      <c r="R5" s="17" t="s">
        <v>262</v>
      </c>
      <c r="S5" s="17" t="s">
        <v>263</v>
      </c>
      <c r="T5" s="27" t="s">
        <v>264</v>
      </c>
      <c r="U5" s="27" t="s">
        <v>265</v>
      </c>
      <c r="V5" s="28" t="s">
        <v>266</v>
      </c>
      <c r="W5" s="17" t="s">
        <v>267</v>
      </c>
      <c r="X5" s="17" t="s">
        <v>251</v>
      </c>
      <c r="Y5" s="17" t="s">
        <v>268</v>
      </c>
      <c r="Z5" s="17" t="s">
        <v>269</v>
      </c>
      <c r="AA5" s="17" t="s">
        <v>270</v>
      </c>
      <c r="AB5" s="17" t="s">
        <v>271</v>
      </c>
      <c r="AC5" s="17" t="s">
        <v>272</v>
      </c>
      <c r="AD5" s="17"/>
      <c r="AE5" s="17"/>
      <c r="AF5" s="12" t="s">
        <v>273</v>
      </c>
      <c r="AG5" s="12" t="s">
        <v>274</v>
      </c>
      <c r="AH5" s="30" t="s">
        <v>275</v>
      </c>
      <c r="AI5" s="27" t="s">
        <v>276</v>
      </c>
      <c r="AJ5" s="12" t="s">
        <v>277</v>
      </c>
      <c r="AK5" s="12" t="s">
        <v>278</v>
      </c>
      <c r="AL5" s="12" t="s">
        <v>279</v>
      </c>
      <c r="AM5" s="12" t="s">
        <v>280</v>
      </c>
      <c r="AN5" s="12" t="s">
        <v>281</v>
      </c>
      <c r="AO5" s="12" t="s">
        <v>282</v>
      </c>
      <c r="AP5" s="35" t="s">
        <v>283</v>
      </c>
      <c r="AQ5" s="36" t="s">
        <v>284</v>
      </c>
      <c r="AR5" s="12"/>
      <c r="AS5" s="33"/>
      <c r="AT5" s="33"/>
      <c r="AU5" s="33"/>
      <c r="AV5" s="33"/>
      <c r="AW5" s="33"/>
      <c r="AX5" s="33"/>
      <c r="AY5" s="33"/>
    </row>
    <row r="6" ht="33" customHeight="1" spans="1:51">
      <c r="A6" s="15"/>
      <c r="B6" s="16"/>
      <c r="C6" s="16"/>
      <c r="D6" s="12"/>
      <c r="E6" s="13"/>
      <c r="F6" s="12"/>
      <c r="G6" s="17"/>
      <c r="H6" s="17"/>
      <c r="I6" s="17"/>
      <c r="J6" s="17"/>
      <c r="K6" s="17"/>
      <c r="L6" s="25"/>
      <c r="M6" s="12"/>
      <c r="N6" s="12"/>
      <c r="O6" s="26"/>
      <c r="P6" s="17"/>
      <c r="Q6" s="17"/>
      <c r="R6" s="17"/>
      <c r="S6" s="17"/>
      <c r="T6" s="29"/>
      <c r="U6" s="29"/>
      <c r="V6" s="29"/>
      <c r="W6" s="17"/>
      <c r="X6" s="17"/>
      <c r="Y6" s="17"/>
      <c r="Z6" s="17"/>
      <c r="AA6" s="17"/>
      <c r="AB6" s="17"/>
      <c r="AC6" s="17" t="s">
        <v>59</v>
      </c>
      <c r="AD6" s="17" t="s">
        <v>285</v>
      </c>
      <c r="AE6" s="17" t="s">
        <v>286</v>
      </c>
      <c r="AF6" s="12"/>
      <c r="AG6" s="12"/>
      <c r="AH6" s="31"/>
      <c r="AI6" s="29"/>
      <c r="AJ6" s="12"/>
      <c r="AK6" s="12"/>
      <c r="AL6" s="12"/>
      <c r="AM6" s="12"/>
      <c r="AN6" s="12"/>
      <c r="AO6" s="12"/>
      <c r="AP6" s="35"/>
      <c r="AQ6" s="37"/>
      <c r="AR6" s="12"/>
      <c r="AS6" s="33"/>
      <c r="AT6" s="33"/>
      <c r="AU6" s="33"/>
      <c r="AV6" s="33"/>
      <c r="AW6" s="33"/>
      <c r="AX6" s="33"/>
      <c r="AY6" s="33"/>
    </row>
    <row r="7" ht="17.25" customHeight="1" spans="1:51">
      <c r="A7" s="18" t="s">
        <v>42</v>
      </c>
      <c r="B7" s="18" t="s">
        <v>42</v>
      </c>
      <c r="C7" s="18" t="s">
        <v>42</v>
      </c>
      <c r="D7" s="18" t="s">
        <v>42</v>
      </c>
      <c r="E7" s="18" t="s">
        <v>42</v>
      </c>
      <c r="F7" s="19">
        <v>1</v>
      </c>
      <c r="G7" s="19">
        <v>2</v>
      </c>
      <c r="H7" s="19">
        <v>3</v>
      </c>
      <c r="I7" s="19">
        <v>4</v>
      </c>
      <c r="J7" s="19">
        <v>5</v>
      </c>
      <c r="K7" s="19">
        <v>6</v>
      </c>
      <c r="L7" s="19">
        <v>7</v>
      </c>
      <c r="M7" s="19">
        <v>8</v>
      </c>
      <c r="N7" s="19">
        <v>9</v>
      </c>
      <c r="O7" s="19">
        <v>10</v>
      </c>
      <c r="P7" s="19">
        <v>11</v>
      </c>
      <c r="Q7" s="19">
        <v>12</v>
      </c>
      <c r="R7" s="19">
        <v>13</v>
      </c>
      <c r="S7" s="19">
        <v>14</v>
      </c>
      <c r="T7" s="19">
        <v>15</v>
      </c>
      <c r="U7" s="19">
        <v>16</v>
      </c>
      <c r="V7" s="19">
        <v>17</v>
      </c>
      <c r="W7" s="19">
        <v>18</v>
      </c>
      <c r="X7" s="19">
        <v>19</v>
      </c>
      <c r="Y7" s="19">
        <v>20</v>
      </c>
      <c r="Z7" s="19">
        <v>21</v>
      </c>
      <c r="AA7" s="19">
        <v>22</v>
      </c>
      <c r="AB7" s="19">
        <v>23</v>
      </c>
      <c r="AC7" s="19">
        <v>24</v>
      </c>
      <c r="AD7" s="19">
        <v>25</v>
      </c>
      <c r="AE7" s="19">
        <v>26</v>
      </c>
      <c r="AF7" s="19">
        <v>27</v>
      </c>
      <c r="AG7" s="19">
        <v>28</v>
      </c>
      <c r="AH7" s="19">
        <v>29</v>
      </c>
      <c r="AI7" s="19">
        <v>30</v>
      </c>
      <c r="AJ7" s="19">
        <v>31</v>
      </c>
      <c r="AK7" s="19">
        <v>32</v>
      </c>
      <c r="AL7" s="19">
        <v>33</v>
      </c>
      <c r="AM7" s="19">
        <v>34</v>
      </c>
      <c r="AN7" s="19">
        <v>35</v>
      </c>
      <c r="AO7" s="19">
        <v>36</v>
      </c>
      <c r="AP7" s="19">
        <v>37</v>
      </c>
      <c r="AQ7" s="19">
        <v>38</v>
      </c>
      <c r="AR7" s="19">
        <v>39</v>
      </c>
      <c r="AS7" s="38"/>
      <c r="AT7" s="39"/>
      <c r="AU7" s="39"/>
      <c r="AV7" s="39"/>
      <c r="AW7" s="39"/>
      <c r="AX7" s="39"/>
      <c r="AY7" s="39"/>
    </row>
    <row r="8" s="1" customFormat="1" ht="18.75" customHeight="1" spans="1:51">
      <c r="A8" s="20"/>
      <c r="B8" s="20"/>
      <c r="C8" s="20"/>
      <c r="D8" s="21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T8" s="40"/>
      <c r="AU8" s="40"/>
      <c r="AV8" s="40"/>
      <c r="AW8" s="40"/>
      <c r="AX8" s="40"/>
      <c r="AY8" s="40"/>
    </row>
    <row r="9" ht="15" customHeight="1" spans="1:5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33"/>
      <c r="AT9" s="33"/>
      <c r="AU9" s="33"/>
      <c r="AV9" s="33"/>
      <c r="AW9" s="33"/>
      <c r="AX9" s="33"/>
      <c r="AY9" s="33"/>
    </row>
    <row r="10" ht="15" customHeight="1" spans="1:5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33"/>
      <c r="AT10" s="33"/>
      <c r="AU10" s="33"/>
      <c r="AV10" s="33"/>
      <c r="AW10" s="33"/>
      <c r="AX10" s="33"/>
      <c r="AY10" s="33"/>
    </row>
    <row r="11" ht="15" customHeight="1" spans="1:51">
      <c r="A1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33"/>
      <c r="AT11" s="33"/>
      <c r="AU11" s="33"/>
      <c r="AV11" s="33"/>
      <c r="AW11" s="33"/>
      <c r="AX11" s="33"/>
      <c r="AY11" s="33"/>
    </row>
    <row r="12" ht="9.75" customHeight="1" spans="1:51">
      <c r="A12"/>
      <c r="B1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33"/>
      <c r="AT12" s="33"/>
      <c r="AU12" s="33"/>
      <c r="AV12" s="33"/>
      <c r="AW12" s="33"/>
      <c r="AX12" s="33"/>
      <c r="AY12" s="33"/>
    </row>
    <row r="13" ht="9.75" customHeight="1" spans="1:51">
      <c r="A13"/>
      <c r="B13"/>
      <c r="C13" s="1"/>
      <c r="D13" s="1"/>
      <c r="E13" s="1"/>
      <c r="F13" s="1"/>
      <c r="G13" s="1"/>
      <c r="H13" s="1"/>
      <c r="I13"/>
      <c r="J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33"/>
      <c r="AT13" s="33"/>
      <c r="AU13" s="33"/>
      <c r="AV13" s="33"/>
      <c r="AW13" s="33"/>
      <c r="AX13" s="33"/>
      <c r="AY13" s="33"/>
    </row>
    <row r="14" ht="9.75" customHeight="1" spans="1:51">
      <c r="A14"/>
      <c r="B14"/>
      <c r="C1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33"/>
      <c r="AT14" s="33"/>
      <c r="AU14" s="33"/>
      <c r="AV14" s="33"/>
      <c r="AW14" s="33"/>
      <c r="AX14" s="33"/>
      <c r="AY14" s="33"/>
    </row>
    <row r="15" ht="9.75" customHeight="1" spans="1:51">
      <c r="A15"/>
      <c r="B15"/>
      <c r="C1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33"/>
      <c r="AT15" s="33"/>
      <c r="AU15" s="33"/>
      <c r="AV15" s="33"/>
      <c r="AW15" s="33"/>
      <c r="AX15" s="33"/>
      <c r="AY15" s="33"/>
    </row>
    <row r="16" ht="9.75" customHeight="1" spans="1:51">
      <c r="A16"/>
      <c r="B16"/>
      <c r="C1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33"/>
      <c r="AT16" s="33"/>
      <c r="AU16" s="33"/>
      <c r="AV16" s="33"/>
      <c r="AW16" s="33"/>
      <c r="AX16" s="33"/>
      <c r="AY16" s="33"/>
    </row>
    <row r="17" ht="9.75" customHeight="1" spans="1:51">
      <c r="A17"/>
      <c r="B17"/>
      <c r="C17"/>
      <c r="D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/>
      <c r="X17" s="1"/>
      <c r="Y17" s="1"/>
      <c r="Z17" s="1"/>
      <c r="AA17" s="1"/>
      <c r="AB17" s="1"/>
      <c r="AC17" s="1"/>
      <c r="AD17"/>
      <c r="AE17" s="1"/>
      <c r="AF17" s="1"/>
      <c r="AG17" s="1"/>
      <c r="AH17" s="1"/>
      <c r="AI17" s="1"/>
      <c r="AJ17"/>
      <c r="AK17" s="1"/>
      <c r="AL17" s="1"/>
      <c r="AM17" s="1"/>
      <c r="AN17" s="1"/>
      <c r="AO17" s="1"/>
      <c r="AP17" s="1"/>
      <c r="AQ17" s="1"/>
      <c r="AR17" s="1"/>
      <c r="AS17" s="33"/>
      <c r="AT17" s="33"/>
      <c r="AU17" s="33"/>
      <c r="AV17" s="33"/>
      <c r="AW17" s="33"/>
      <c r="AX17" s="33"/>
      <c r="AY17" s="33"/>
    </row>
    <row r="18" ht="9.75" customHeight="1" spans="1:51">
      <c r="A18"/>
      <c r="B18"/>
      <c r="C18"/>
      <c r="D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/>
      <c r="X18" s="1"/>
      <c r="Y18" s="1"/>
      <c r="Z18" s="1"/>
      <c r="AA18" s="1"/>
      <c r="AB18" s="1"/>
      <c r="AC18" s="1"/>
      <c r="AD18" s="1"/>
      <c r="AE18" s="1"/>
      <c r="AF18"/>
      <c r="AG18" s="1"/>
      <c r="AH18" s="1"/>
      <c r="AI18" s="1"/>
      <c r="AJ18"/>
      <c r="AK18" s="1"/>
      <c r="AL18" s="1"/>
      <c r="AM18"/>
      <c r="AN18"/>
      <c r="AO18" s="1"/>
      <c r="AP18" s="1"/>
      <c r="AQ18" s="1"/>
      <c r="AR18" s="1"/>
      <c r="AS18" s="33"/>
      <c r="AT18" s="33"/>
      <c r="AU18" s="33"/>
      <c r="AV18" s="33"/>
      <c r="AW18" s="33"/>
      <c r="AX18" s="33"/>
      <c r="AY18" s="33"/>
    </row>
    <row r="19" ht="9.75" customHeight="1" spans="1:51">
      <c r="A19"/>
      <c r="B19"/>
      <c r="C19"/>
      <c r="D19"/>
      <c r="E19" s="1"/>
      <c r="F19" s="1"/>
      <c r="G19" s="1"/>
      <c r="H19" s="1"/>
      <c r="I19"/>
      <c r="J19"/>
      <c r="K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/>
      <c r="X19" s="1"/>
      <c r="Y19" s="1"/>
      <c r="Z19" s="1"/>
      <c r="AA19" s="1"/>
      <c r="AB19" s="1"/>
      <c r="AC19"/>
      <c r="AD19" s="1"/>
      <c r="AE19"/>
      <c r="AF19" s="1"/>
      <c r="AG19"/>
      <c r="AH19"/>
      <c r="AI19"/>
      <c r="AJ19" s="1"/>
      <c r="AK19" s="1"/>
      <c r="AL19" s="1"/>
      <c r="AM19" s="1"/>
      <c r="AN19" s="1"/>
      <c r="AO19" s="1"/>
      <c r="AP19" s="1"/>
      <c r="AQ19" s="1"/>
      <c r="AR19"/>
      <c r="AS19" s="33"/>
      <c r="AT19" s="33"/>
      <c r="AU19" s="33"/>
      <c r="AV19" s="33"/>
      <c r="AW19" s="33"/>
      <c r="AX19" s="33"/>
      <c r="AY19" s="33"/>
    </row>
    <row r="20" ht="9.75" customHeight="1" spans="1:51">
      <c r="A20"/>
      <c r="B20"/>
      <c r="C20"/>
      <c r="D20"/>
      <c r="E20" s="1"/>
      <c r="F20" s="1"/>
      <c r="G20" s="1"/>
      <c r="H20" s="1"/>
      <c r="I20"/>
      <c r="J20"/>
      <c r="K20"/>
      <c r="L20"/>
      <c r="M20" s="1"/>
      <c r="N20" s="1"/>
      <c r="O20" s="1"/>
      <c r="P20" s="1"/>
      <c r="Q20" s="1"/>
      <c r="R20" s="1"/>
      <c r="S20" s="1"/>
      <c r="T20" s="1"/>
      <c r="U20" s="1"/>
      <c r="V20" s="1"/>
      <c r="W20"/>
      <c r="X20" s="1"/>
      <c r="Y20" s="1"/>
      <c r="Z20"/>
      <c r="AA20"/>
      <c r="AB20"/>
      <c r="AC20"/>
      <c r="AD20"/>
      <c r="AE20" s="1"/>
      <c r="AF20" s="1"/>
      <c r="AG20"/>
      <c r="AH20"/>
      <c r="AI20"/>
      <c r="AJ20" s="1"/>
      <c r="AK20" s="1"/>
      <c r="AL20"/>
      <c r="AM20" s="1"/>
      <c r="AN20" s="1"/>
      <c r="AO20"/>
      <c r="AP20"/>
      <c r="AQ20"/>
      <c r="AR20"/>
      <c r="AS20" s="33"/>
      <c r="AT20" s="33"/>
      <c r="AU20" s="33"/>
      <c r="AV20" s="33"/>
      <c r="AW20" s="33"/>
      <c r="AX20" s="33"/>
      <c r="AY20" s="33"/>
    </row>
    <row r="21" ht="9.75" customHeight="1" spans="1:51">
      <c r="A21"/>
      <c r="B21"/>
      <c r="C21"/>
      <c r="D21"/>
      <c r="E21" s="1"/>
      <c r="F21" s="1"/>
      <c r="G21"/>
      <c r="H21" s="1"/>
      <c r="I21" s="1"/>
      <c r="J21" s="1"/>
      <c r="K21" s="1"/>
      <c r="L21" s="1"/>
      <c r="M21" s="1"/>
      <c r="N21"/>
      <c r="O21" s="1"/>
      <c r="P21"/>
      <c r="Q21" s="1"/>
      <c r="R21"/>
      <c r="S21" s="1"/>
      <c r="T21" s="1"/>
      <c r="U21" s="1"/>
      <c r="V21" s="1"/>
      <c r="W21"/>
      <c r="X21" s="1"/>
      <c r="Y21"/>
      <c r="Z21"/>
      <c r="AA21"/>
      <c r="AB21"/>
      <c r="AC21" s="1"/>
      <c r="AD21" s="1"/>
      <c r="AE21"/>
      <c r="AF21"/>
      <c r="AG21"/>
      <c r="AH21"/>
      <c r="AI21"/>
      <c r="AJ21" s="1"/>
      <c r="AK21"/>
      <c r="AL21" s="1"/>
      <c r="AM21" s="1"/>
      <c r="AN21" s="1"/>
      <c r="AO21"/>
      <c r="AP21"/>
      <c r="AQ21"/>
      <c r="AR21"/>
      <c r="AS21" s="33"/>
      <c r="AT21" s="33"/>
      <c r="AU21" s="33"/>
      <c r="AV21" s="33"/>
      <c r="AW21" s="33"/>
      <c r="AX21" s="33"/>
      <c r="AY21" s="33"/>
    </row>
    <row r="22" ht="9.75" customHeight="1" spans="1:51">
      <c r="A22"/>
      <c r="B22"/>
      <c r="C22"/>
      <c r="D22"/>
      <c r="E22" s="1"/>
      <c r="F22"/>
      <c r="G22" s="1"/>
      <c r="H22" s="1"/>
      <c r="I22"/>
      <c r="J22"/>
      <c r="K22"/>
      <c r="L22"/>
      <c r="M22"/>
      <c r="N22"/>
      <c r="O22" s="1"/>
      <c r="P22" s="1"/>
      <c r="Q22" s="1"/>
      <c r="R22"/>
      <c r="S22" s="1"/>
      <c r="T22" s="1"/>
      <c r="U22" s="1"/>
      <c r="V22" s="1"/>
      <c r="W22"/>
      <c r="X22"/>
      <c r="Y22"/>
      <c r="Z22"/>
      <c r="AA22"/>
      <c r="AB22"/>
      <c r="AC22"/>
      <c r="AD22"/>
      <c r="AE22"/>
      <c r="AF22"/>
      <c r="AG22"/>
      <c r="AH22"/>
      <c r="AI22"/>
      <c r="AJ22" s="1"/>
      <c r="AK22" s="1"/>
      <c r="AL22" s="1"/>
      <c r="AM22"/>
      <c r="AN22"/>
      <c r="AO22"/>
      <c r="AP22"/>
      <c r="AQ22"/>
      <c r="AR22"/>
      <c r="AS22" s="33"/>
      <c r="AT22" s="33"/>
      <c r="AU22" s="33"/>
      <c r="AV22" s="33"/>
      <c r="AW22" s="33"/>
      <c r="AX22" s="33"/>
      <c r="AY22" s="33"/>
    </row>
    <row r="23" ht="9.75" customHeight="1" spans="1:51">
      <c r="A23"/>
      <c r="B23"/>
      <c r="C23"/>
      <c r="D23"/>
      <c r="E23" s="1"/>
      <c r="F23"/>
      <c r="G23"/>
      <c r="H23" s="1"/>
      <c r="I23"/>
      <c r="J23"/>
      <c r="K23"/>
      <c r="L23"/>
      <c r="M23"/>
      <c r="N23"/>
      <c r="O23"/>
      <c r="P23" s="1"/>
      <c r="Q23"/>
      <c r="R23"/>
      <c r="S23" s="1"/>
      <c r="T23" s="1"/>
      <c r="U23" s="1"/>
      <c r="V23" s="1"/>
      <c r="W23"/>
      <c r="X23"/>
      <c r="Y23"/>
      <c r="Z23"/>
      <c r="AA23"/>
      <c r="AB23"/>
      <c r="AC23"/>
      <c r="AD23"/>
      <c r="AE23"/>
      <c r="AF23"/>
      <c r="AG23"/>
      <c r="AH23"/>
      <c r="AI23"/>
      <c r="AJ23" s="1"/>
      <c r="AK23" s="1"/>
      <c r="AL23"/>
      <c r="AM23"/>
      <c r="AN23"/>
      <c r="AO23"/>
      <c r="AP23"/>
      <c r="AQ23"/>
      <c r="AR23"/>
      <c r="AS23" s="33"/>
      <c r="AT23" s="33"/>
      <c r="AU23" s="33"/>
      <c r="AV23" s="33"/>
      <c r="AW23" s="33"/>
      <c r="AX23" s="33"/>
      <c r="AY23" s="33"/>
    </row>
    <row r="24" ht="12.75" customHeight="1" spans="1:5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1"/>
      <c r="P24"/>
      <c r="Q24"/>
      <c r="R24" s="1"/>
      <c r="S24" s="1"/>
      <c r="T24" s="1"/>
      <c r="U24" s="1"/>
      <c r="V24" s="1"/>
      <c r="W24"/>
      <c r="X24"/>
      <c r="Y24"/>
      <c r="Z24"/>
      <c r="AA24"/>
      <c r="AB24"/>
      <c r="AC24"/>
      <c r="AD24"/>
      <c r="AE24"/>
      <c r="AF24"/>
      <c r="AG24"/>
      <c r="AH24"/>
      <c r="AI24"/>
      <c r="AJ24" s="1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ht="12.75" customHeight="1" spans="1:5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1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ht="12.75" customHeight="1" spans="1:5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ht="12.75" customHeight="1" spans="1:51">
      <c r="A27"/>
      <c r="B27"/>
      <c r="C27"/>
      <c r="D27"/>
      <c r="E27"/>
      <c r="F27"/>
      <c r="G27"/>
      <c r="H27"/>
      <c r="I27"/>
      <c r="J27"/>
      <c r="K27"/>
      <c r="L27"/>
      <c r="M27"/>
      <c r="N27" s="1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ht="9.75" customHeight="1" spans="1:5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1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 s="33"/>
      <c r="AT28" s="33"/>
      <c r="AU28" s="33"/>
      <c r="AV28" s="33"/>
      <c r="AW28" s="33"/>
      <c r="AX28" s="33"/>
      <c r="AY28" s="33"/>
    </row>
    <row r="29" ht="12.75" customHeight="1" spans="1:5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ht="12.75" customHeight="1" spans="1:5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ht="12.75" customHeight="1" spans="1:5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ht="12.75" customHeight="1" spans="1:5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ht="9.75" customHeight="1" spans="1:5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40"/>
      <c r="AT33" s="40"/>
      <c r="AU33" s="40"/>
      <c r="AV33" s="40"/>
      <c r="AW33" s="40"/>
      <c r="AX33" s="33"/>
      <c r="AY33" s="33"/>
    </row>
    <row r="34" ht="9.75" customHeight="1" spans="1:5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40"/>
      <c r="AT34" s="40"/>
      <c r="AU34" s="40"/>
      <c r="AV34" s="40"/>
      <c r="AW34" s="40"/>
      <c r="AX34" s="33"/>
      <c r="AY34" s="33"/>
    </row>
    <row r="35" ht="9.75" customHeight="1" spans="1:5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40"/>
      <c r="AT35" s="40"/>
      <c r="AU35" s="40"/>
      <c r="AV35" s="40"/>
      <c r="AW35" s="40"/>
      <c r="AX35" s="33"/>
      <c r="AY35" s="33"/>
    </row>
  </sheetData>
  <sheetProtection formatCells="0" formatColumns="0" formatRows="0"/>
  <mergeCells count="43">
    <mergeCell ref="A4:C4"/>
    <mergeCell ref="AC5:AE5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4:AR6"/>
  </mergeCells>
  <printOptions horizontalCentered="1"/>
  <pageMargins left="0.393055555555556" right="0.393055555555556" top="0.393055555555556" bottom="0.393055555555556" header="0" footer="0"/>
  <pageSetup paperSize="9" scale="39" fitToHeight="100" orientation="landscape" horizontalDpi="200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1收支总表</vt:lpstr>
      <vt:lpstr>2收入总表</vt:lpstr>
      <vt:lpstr>3支出总表</vt:lpstr>
      <vt:lpstr>4财政拨款收支总体情况表</vt:lpstr>
      <vt:lpstr>5一般公共预算支出情况表</vt:lpstr>
      <vt:lpstr>6一般公共预算基本支出表</vt:lpstr>
      <vt:lpstr>7一般公共预算“三公”经费支出情况表</vt:lpstr>
      <vt:lpstr>8政府性基金支出表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Dell</cp:lastModifiedBy>
  <dcterms:created xsi:type="dcterms:W3CDTF">2017-12-09T14:07:00Z</dcterms:created>
  <cp:lastPrinted>2018-10-15T08:27:00Z</cp:lastPrinted>
  <dcterms:modified xsi:type="dcterms:W3CDTF">2018-10-21T08:00:03Z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2493096</vt:i4>
  </property>
  <property fmtid="{D5CDD505-2E9C-101B-9397-08002B2CF9AE}" pid="3" name="KSOProductBuildVer">
    <vt:lpwstr>2052-10.1.0.7520</vt:lpwstr>
  </property>
</Properties>
</file>